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4" l="1"/>
  <c r="M17" i="4"/>
  <c r="M14" i="3"/>
  <c r="M16" i="3"/>
  <c r="M17" i="3"/>
  <c r="M18" i="3"/>
  <c r="M19" i="3"/>
  <c r="M20" i="3"/>
  <c r="M22" i="3"/>
  <c r="M23" i="3"/>
  <c r="M24" i="3"/>
  <c r="M25" i="3"/>
  <c r="M26" i="3"/>
  <c r="M28" i="3"/>
  <c r="M29" i="3"/>
  <c r="M30" i="3"/>
  <c r="M31" i="3"/>
  <c r="M32" i="3"/>
  <c r="M33" i="3"/>
  <c r="M34" i="3"/>
  <c r="M35" i="3"/>
  <c r="M36" i="3"/>
  <c r="M37" i="3"/>
  <c r="M39" i="3"/>
  <c r="M40" i="3"/>
  <c r="M41" i="3"/>
  <c r="M42" i="3"/>
  <c r="M43" i="3"/>
  <c r="M45" i="3"/>
  <c r="M46" i="3"/>
  <c r="M47" i="3"/>
  <c r="M48" i="3"/>
  <c r="M49" i="3"/>
  <c r="M50" i="3"/>
  <c r="M51" i="3"/>
  <c r="M52" i="3"/>
  <c r="M53" i="3"/>
  <c r="M54" i="3"/>
  <c r="M55" i="3"/>
  <c r="M57" i="3"/>
  <c r="M58" i="3"/>
  <c r="M59" i="3"/>
  <c r="M60" i="3"/>
  <c r="M61" i="3"/>
  <c r="M63" i="3"/>
  <c r="M64" i="3"/>
  <c r="M65" i="3"/>
  <c r="M66" i="3"/>
  <c r="M67" i="3"/>
  <c r="L62" i="3" l="1"/>
  <c r="K62" i="3"/>
  <c r="J62" i="3"/>
  <c r="I62" i="3"/>
  <c r="L56" i="3"/>
  <c r="K56" i="3"/>
  <c r="J56" i="3"/>
  <c r="I56" i="3"/>
  <c r="L50" i="3"/>
  <c r="K50" i="3"/>
  <c r="J50" i="3"/>
  <c r="I50" i="3"/>
  <c r="L44" i="3"/>
  <c r="K44" i="3"/>
  <c r="J44" i="3"/>
  <c r="I44" i="3"/>
  <c r="L38" i="3"/>
  <c r="K38" i="3"/>
  <c r="J38" i="3"/>
  <c r="I38" i="3"/>
  <c r="L33" i="3"/>
  <c r="K33" i="3"/>
  <c r="J33" i="3"/>
  <c r="J10" i="3" s="1"/>
  <c r="I33" i="3"/>
  <c r="I10" i="3" s="1"/>
  <c r="L27" i="3"/>
  <c r="K27" i="3"/>
  <c r="J27" i="3"/>
  <c r="I27" i="3"/>
  <c r="L21" i="3"/>
  <c r="K21" i="3"/>
  <c r="J21" i="3"/>
  <c r="I21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L10" i="3"/>
  <c r="K10" i="3"/>
  <c r="F21" i="3"/>
  <c r="G21" i="3"/>
  <c r="H21" i="3"/>
  <c r="E21" i="3"/>
  <c r="M21" i="3" l="1"/>
  <c r="L9" i="3"/>
  <c r="K9" i="3"/>
  <c r="J9" i="3"/>
  <c r="I9" i="3"/>
  <c r="E62" i="3"/>
  <c r="E56" i="3"/>
  <c r="E50" i="3"/>
  <c r="E44" i="3"/>
  <c r="E38" i="3"/>
  <c r="E33" i="3"/>
  <c r="E27" i="3"/>
  <c r="E15" i="3"/>
  <c r="E14" i="3"/>
  <c r="E13" i="3"/>
  <c r="E12" i="3"/>
  <c r="E11" i="3"/>
  <c r="E10" i="3"/>
  <c r="E9" i="3" l="1"/>
  <c r="G10" i="3"/>
  <c r="H10" i="3"/>
  <c r="G11" i="3"/>
  <c r="H11" i="3"/>
  <c r="G12" i="3"/>
  <c r="H12" i="3"/>
  <c r="G13" i="3"/>
  <c r="H13" i="3"/>
  <c r="G14" i="3"/>
  <c r="H14" i="3"/>
  <c r="F14" i="3"/>
  <c r="F10" i="3"/>
  <c r="M10" i="3" s="1"/>
  <c r="F11" i="3"/>
  <c r="M11" i="3" s="1"/>
  <c r="F12" i="3"/>
  <c r="M12" i="3" s="1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M18" i="4" s="1"/>
  <c r="F17" i="4"/>
  <c r="F16" i="4"/>
  <c r="F14" i="4"/>
  <c r="F13" i="4"/>
  <c r="M13" i="4" s="1"/>
  <c r="F12" i="4"/>
  <c r="F11" i="4"/>
  <c r="M11" i="4" s="1"/>
  <c r="F10" i="4"/>
  <c r="M10" i="4" s="1"/>
  <c r="F15" i="4"/>
  <c r="G56" i="3"/>
  <c r="H56" i="3"/>
  <c r="F56" i="3"/>
  <c r="G62" i="3"/>
  <c r="H62" i="3"/>
  <c r="F62" i="3"/>
  <c r="M62" i="3" s="1"/>
  <c r="M12" i="4" l="1"/>
  <c r="M14" i="4"/>
  <c r="M16" i="4"/>
  <c r="M13" i="3"/>
  <c r="M56" i="3"/>
  <c r="J9" i="4"/>
  <c r="K9" i="4"/>
  <c r="H9" i="4"/>
  <c r="I9" i="4"/>
  <c r="G9" i="4"/>
  <c r="L9" i="4"/>
  <c r="H15" i="3" l="1"/>
  <c r="H27" i="3"/>
  <c r="H33" i="3"/>
  <c r="H38" i="3"/>
  <c r="H44" i="3"/>
  <c r="H50" i="3"/>
  <c r="G50" i="3"/>
  <c r="F50" i="3"/>
  <c r="G44" i="3"/>
  <c r="F44" i="3"/>
  <c r="G38" i="3"/>
  <c r="F38" i="3"/>
  <c r="G33" i="3"/>
  <c r="F33" i="3"/>
  <c r="G27" i="3"/>
  <c r="F27" i="3"/>
  <c r="G15" i="3"/>
  <c r="F15" i="3"/>
  <c r="G9" i="3"/>
  <c r="M15" i="3" l="1"/>
  <c r="M27" i="3"/>
  <c r="M38" i="3"/>
  <c r="M44" i="3"/>
  <c r="H9" i="3"/>
  <c r="F9" i="3"/>
  <c r="E18" i="4"/>
  <c r="E17" i="4"/>
  <c r="E16" i="4"/>
  <c r="E14" i="4"/>
  <c r="E12" i="4"/>
  <c r="E11" i="4"/>
  <c r="E10" i="4"/>
  <c r="M9" i="3" l="1"/>
  <c r="F9" i="4"/>
  <c r="M9" i="4" s="1"/>
  <c r="E9" i="4" l="1"/>
</calcChain>
</file>

<file path=xl/sharedStrings.xml><?xml version="1.0" encoding="utf-8"?>
<sst xmlns="http://schemas.openxmlformats.org/spreadsheetml/2006/main" count="140" uniqueCount="54">
  <si>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</si>
  <si>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</si>
  <si>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</si>
  <si>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</si>
  <si>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</si>
  <si>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</si>
  <si>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</si>
  <si>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</si>
  <si>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</si>
  <si>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</si>
  <si>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</si>
  <si>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</si>
  <si>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</si>
  <si>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</si>
  <si>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</si>
  <si>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</si>
  <si>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</si>
  <si>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</si>
  <si>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</si>
  <si>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</si>
  <si>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</si>
  <si>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</si>
  <si>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</si>
  <si>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</si>
  <si>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</si>
  <si>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</si>
  <si>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</si>
  <si>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</si>
  <si>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</si>
  <si>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</si>
  <si>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</si>
  <si>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</si>
  <si>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</si>
  <si>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</si>
  <si>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</si>
  <si>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</si>
  <si>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</si>
  <si>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</si>
  <si>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</si>
  <si>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</si>
  <si>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</si>
  <si>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</si>
  <si>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</si>
  <si>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</si>
  <si>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</si>
  <si>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</si>
  <si>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</si>
  <si>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бюджет Среднешунского сельского поселения</t>
  </si>
  <si>
    <t>«Организация деятельности администрации Среднешунского сельского  поселения»</t>
  </si>
  <si>
    <t>«Предоставление мер социальной поддержки отдельным категориям граждан Среднешунского сельского поселения»</t>
  </si>
  <si>
    <t xml:space="preserve">Расходы на реализацию муниципальной программы за счет средств бюджета Среднешунского сельского поселения  </t>
  </si>
  <si>
    <t>«Предоставление мер социальной поддержки отдельным категориям     граждан Среднешунского сельского поселения»</t>
  </si>
  <si>
    <t>«Создание условий для развития Среднешунского сельского поселения»</t>
  </si>
  <si>
    <t>Наименование муниципальной программы, подпрограммы,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</si>
</sst>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4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center" wrapText="1"/>
    </xf>
    <xf numFmtId="165" fontId="11" fillId="0" borderId="1" xfId="1" applyNumberFormat="1" applyFont="1" applyBorder="1" applyAlignment="1">
      <alignment vertical="top" wrapText="1"/>
    </xf>
    <xf numFmtId="165" fontId="11" fillId="0" borderId="2" xfId="1" applyNumberFormat="1" applyFont="1" applyFill="1" applyBorder="1" applyAlignment="1">
      <alignment vertical="top" wrapText="1"/>
    </xf>
    <xf numFmtId="0" fontId="14" fillId="0" borderId="0" xfId="0" applyFont="1"/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topLeftCell="A2" zoomScale="75" zoomScaleSheetLayoutView="75" workbookViewId="0">
      <selection activeCell="M9" sqref="M9"/>
    </sheetView>
  </sheetViews>
  <sheetFormatPr defaultRowHeight="12.75" x14ac:dyDescent="0.2"/>
  <cols>
    <col min="1" max="1" width="6.7109375" style="6" customWidth="1"/>
    <col min="2" max="2" width="15.85546875" style="6" customWidth="1"/>
    <col min="3" max="3" width="45.28515625" style="6" customWidth="1"/>
    <col min="4" max="4" width="18.85546875" style="6" customWidth="1"/>
    <col min="5" max="5" width="12" style="6" customWidth="1"/>
    <col min="6" max="6" width="13" style="6" customWidth="1"/>
    <col min="7" max="7" width="12.85546875" style="6" customWidth="1"/>
    <col min="8" max="8" width="12.7109375" style="6" customWidth="1"/>
    <col min="9" max="9" width="12.85546875" style="6" customWidth="1"/>
    <col min="10" max="12" width="14" style="6" customWidth="1"/>
    <col min="13" max="13" width="16.28515625" style="6" customWidth="1"/>
    <col min="14" max="259" width="9.140625" style="6"/>
    <col min="260" max="260" width="6.7109375" style="6" customWidth="1"/>
    <col min="261" max="261" width="15.85546875" style="6" customWidth="1"/>
    <col min="262" max="262" width="45.28515625" style="6" customWidth="1"/>
    <col min="263" max="263" width="18.85546875" style="6" customWidth="1"/>
    <col min="264" max="264" width="13" style="6" customWidth="1"/>
    <col min="265" max="265" width="12.85546875" style="6" customWidth="1"/>
    <col min="266" max="266" width="12.7109375" style="6" customWidth="1"/>
    <col min="267" max="267" width="12.85546875" style="6" customWidth="1"/>
    <col min="268" max="268" width="14" style="6" customWidth="1"/>
    <col min="269" max="269" width="16.28515625" style="6" customWidth="1"/>
    <col min="270" max="515" width="9.140625" style="6"/>
    <col min="516" max="516" width="6.7109375" style="6" customWidth="1"/>
    <col min="517" max="517" width="15.85546875" style="6" customWidth="1"/>
    <col min="518" max="518" width="45.28515625" style="6" customWidth="1"/>
    <col min="519" max="519" width="18.85546875" style="6" customWidth="1"/>
    <col min="520" max="520" width="13" style="6" customWidth="1"/>
    <col min="521" max="521" width="12.85546875" style="6" customWidth="1"/>
    <col min="522" max="522" width="12.7109375" style="6" customWidth="1"/>
    <col min="523" max="523" width="12.85546875" style="6" customWidth="1"/>
    <col min="524" max="524" width="14" style="6" customWidth="1"/>
    <col min="525" max="525" width="16.28515625" style="6" customWidth="1"/>
    <col min="526" max="771" width="9.140625" style="6"/>
    <col min="772" max="772" width="6.7109375" style="6" customWidth="1"/>
    <col min="773" max="773" width="15.85546875" style="6" customWidth="1"/>
    <col min="774" max="774" width="45.28515625" style="6" customWidth="1"/>
    <col min="775" max="775" width="18.85546875" style="6" customWidth="1"/>
    <col min="776" max="776" width="13" style="6" customWidth="1"/>
    <col min="777" max="777" width="12.85546875" style="6" customWidth="1"/>
    <col min="778" max="778" width="12.7109375" style="6" customWidth="1"/>
    <col min="779" max="779" width="12.85546875" style="6" customWidth="1"/>
    <col min="780" max="780" width="14" style="6" customWidth="1"/>
    <col min="781" max="781" width="16.28515625" style="6" customWidth="1"/>
    <col min="782" max="1027" width="9.140625" style="6"/>
    <col min="1028" max="1028" width="6.7109375" style="6" customWidth="1"/>
    <col min="1029" max="1029" width="15.85546875" style="6" customWidth="1"/>
    <col min="1030" max="1030" width="45.28515625" style="6" customWidth="1"/>
    <col min="1031" max="1031" width="18.85546875" style="6" customWidth="1"/>
    <col min="1032" max="1032" width="13" style="6" customWidth="1"/>
    <col min="1033" max="1033" width="12.85546875" style="6" customWidth="1"/>
    <col min="1034" max="1034" width="12.7109375" style="6" customWidth="1"/>
    <col min="1035" max="1035" width="12.85546875" style="6" customWidth="1"/>
    <col min="1036" max="1036" width="14" style="6" customWidth="1"/>
    <col min="1037" max="1037" width="16.28515625" style="6" customWidth="1"/>
    <col min="1038" max="1283" width="9.140625" style="6"/>
    <col min="1284" max="1284" width="6.7109375" style="6" customWidth="1"/>
    <col min="1285" max="1285" width="15.85546875" style="6" customWidth="1"/>
    <col min="1286" max="1286" width="45.28515625" style="6" customWidth="1"/>
    <col min="1287" max="1287" width="18.85546875" style="6" customWidth="1"/>
    <col min="1288" max="1288" width="13" style="6" customWidth="1"/>
    <col min="1289" max="1289" width="12.85546875" style="6" customWidth="1"/>
    <col min="1290" max="1290" width="12.7109375" style="6" customWidth="1"/>
    <col min="1291" max="1291" width="12.85546875" style="6" customWidth="1"/>
    <col min="1292" max="1292" width="14" style="6" customWidth="1"/>
    <col min="1293" max="1293" width="16.28515625" style="6" customWidth="1"/>
    <col min="1294" max="1539" width="9.140625" style="6"/>
    <col min="1540" max="1540" width="6.7109375" style="6" customWidth="1"/>
    <col min="1541" max="1541" width="15.85546875" style="6" customWidth="1"/>
    <col min="1542" max="1542" width="45.28515625" style="6" customWidth="1"/>
    <col min="1543" max="1543" width="18.85546875" style="6" customWidth="1"/>
    <col min="1544" max="1544" width="13" style="6" customWidth="1"/>
    <col min="1545" max="1545" width="12.85546875" style="6" customWidth="1"/>
    <col min="1546" max="1546" width="12.7109375" style="6" customWidth="1"/>
    <col min="1547" max="1547" width="12.85546875" style="6" customWidth="1"/>
    <col min="1548" max="1548" width="14" style="6" customWidth="1"/>
    <col min="1549" max="1549" width="16.28515625" style="6" customWidth="1"/>
    <col min="1550" max="1795" width="9.140625" style="6"/>
    <col min="1796" max="1796" width="6.7109375" style="6" customWidth="1"/>
    <col min="1797" max="1797" width="15.85546875" style="6" customWidth="1"/>
    <col min="1798" max="1798" width="45.28515625" style="6" customWidth="1"/>
    <col min="1799" max="1799" width="18.85546875" style="6" customWidth="1"/>
    <col min="1800" max="1800" width="13" style="6" customWidth="1"/>
    <col min="1801" max="1801" width="12.85546875" style="6" customWidth="1"/>
    <col min="1802" max="1802" width="12.7109375" style="6" customWidth="1"/>
    <col min="1803" max="1803" width="12.85546875" style="6" customWidth="1"/>
    <col min="1804" max="1804" width="14" style="6" customWidth="1"/>
    <col min="1805" max="1805" width="16.28515625" style="6" customWidth="1"/>
    <col min="1806" max="2051" width="9.140625" style="6"/>
    <col min="2052" max="2052" width="6.7109375" style="6" customWidth="1"/>
    <col min="2053" max="2053" width="15.85546875" style="6" customWidth="1"/>
    <col min="2054" max="2054" width="45.28515625" style="6" customWidth="1"/>
    <col min="2055" max="2055" width="18.85546875" style="6" customWidth="1"/>
    <col min="2056" max="2056" width="13" style="6" customWidth="1"/>
    <col min="2057" max="2057" width="12.85546875" style="6" customWidth="1"/>
    <col min="2058" max="2058" width="12.7109375" style="6" customWidth="1"/>
    <col min="2059" max="2059" width="12.85546875" style="6" customWidth="1"/>
    <col min="2060" max="2060" width="14" style="6" customWidth="1"/>
    <col min="2061" max="2061" width="16.28515625" style="6" customWidth="1"/>
    <col min="2062" max="2307" width="9.140625" style="6"/>
    <col min="2308" max="2308" width="6.7109375" style="6" customWidth="1"/>
    <col min="2309" max="2309" width="15.85546875" style="6" customWidth="1"/>
    <col min="2310" max="2310" width="45.28515625" style="6" customWidth="1"/>
    <col min="2311" max="2311" width="18.85546875" style="6" customWidth="1"/>
    <col min="2312" max="2312" width="13" style="6" customWidth="1"/>
    <col min="2313" max="2313" width="12.85546875" style="6" customWidth="1"/>
    <col min="2314" max="2314" width="12.7109375" style="6" customWidth="1"/>
    <col min="2315" max="2315" width="12.85546875" style="6" customWidth="1"/>
    <col min="2316" max="2316" width="14" style="6" customWidth="1"/>
    <col min="2317" max="2317" width="16.28515625" style="6" customWidth="1"/>
    <col min="2318" max="2563" width="9.140625" style="6"/>
    <col min="2564" max="2564" width="6.7109375" style="6" customWidth="1"/>
    <col min="2565" max="2565" width="15.85546875" style="6" customWidth="1"/>
    <col min="2566" max="2566" width="45.28515625" style="6" customWidth="1"/>
    <col min="2567" max="2567" width="18.85546875" style="6" customWidth="1"/>
    <col min="2568" max="2568" width="13" style="6" customWidth="1"/>
    <col min="2569" max="2569" width="12.85546875" style="6" customWidth="1"/>
    <col min="2570" max="2570" width="12.7109375" style="6" customWidth="1"/>
    <col min="2571" max="2571" width="12.85546875" style="6" customWidth="1"/>
    <col min="2572" max="2572" width="14" style="6" customWidth="1"/>
    <col min="2573" max="2573" width="16.28515625" style="6" customWidth="1"/>
    <col min="2574" max="2819" width="9.140625" style="6"/>
    <col min="2820" max="2820" width="6.7109375" style="6" customWidth="1"/>
    <col min="2821" max="2821" width="15.85546875" style="6" customWidth="1"/>
    <col min="2822" max="2822" width="45.28515625" style="6" customWidth="1"/>
    <col min="2823" max="2823" width="18.85546875" style="6" customWidth="1"/>
    <col min="2824" max="2824" width="13" style="6" customWidth="1"/>
    <col min="2825" max="2825" width="12.85546875" style="6" customWidth="1"/>
    <col min="2826" max="2826" width="12.7109375" style="6" customWidth="1"/>
    <col min="2827" max="2827" width="12.85546875" style="6" customWidth="1"/>
    <col min="2828" max="2828" width="14" style="6" customWidth="1"/>
    <col min="2829" max="2829" width="16.28515625" style="6" customWidth="1"/>
    <col min="2830" max="3075" width="9.140625" style="6"/>
    <col min="3076" max="3076" width="6.7109375" style="6" customWidth="1"/>
    <col min="3077" max="3077" width="15.85546875" style="6" customWidth="1"/>
    <col min="3078" max="3078" width="45.28515625" style="6" customWidth="1"/>
    <col min="3079" max="3079" width="18.85546875" style="6" customWidth="1"/>
    <col min="3080" max="3080" width="13" style="6" customWidth="1"/>
    <col min="3081" max="3081" width="12.85546875" style="6" customWidth="1"/>
    <col min="3082" max="3082" width="12.7109375" style="6" customWidth="1"/>
    <col min="3083" max="3083" width="12.85546875" style="6" customWidth="1"/>
    <col min="3084" max="3084" width="14" style="6" customWidth="1"/>
    <col min="3085" max="3085" width="16.28515625" style="6" customWidth="1"/>
    <col min="3086" max="3331" width="9.140625" style="6"/>
    <col min="3332" max="3332" width="6.7109375" style="6" customWidth="1"/>
    <col min="3333" max="3333" width="15.85546875" style="6" customWidth="1"/>
    <col min="3334" max="3334" width="45.28515625" style="6" customWidth="1"/>
    <col min="3335" max="3335" width="18.85546875" style="6" customWidth="1"/>
    <col min="3336" max="3336" width="13" style="6" customWidth="1"/>
    <col min="3337" max="3337" width="12.85546875" style="6" customWidth="1"/>
    <col min="3338" max="3338" width="12.7109375" style="6" customWidth="1"/>
    <col min="3339" max="3339" width="12.85546875" style="6" customWidth="1"/>
    <col min="3340" max="3340" width="14" style="6" customWidth="1"/>
    <col min="3341" max="3341" width="16.28515625" style="6" customWidth="1"/>
    <col min="3342" max="3587" width="9.140625" style="6"/>
    <col min="3588" max="3588" width="6.7109375" style="6" customWidth="1"/>
    <col min="3589" max="3589" width="15.85546875" style="6" customWidth="1"/>
    <col min="3590" max="3590" width="45.28515625" style="6" customWidth="1"/>
    <col min="3591" max="3591" width="18.85546875" style="6" customWidth="1"/>
    <col min="3592" max="3592" width="13" style="6" customWidth="1"/>
    <col min="3593" max="3593" width="12.85546875" style="6" customWidth="1"/>
    <col min="3594" max="3594" width="12.7109375" style="6" customWidth="1"/>
    <col min="3595" max="3595" width="12.85546875" style="6" customWidth="1"/>
    <col min="3596" max="3596" width="14" style="6" customWidth="1"/>
    <col min="3597" max="3597" width="16.28515625" style="6" customWidth="1"/>
    <col min="3598" max="3843" width="9.140625" style="6"/>
    <col min="3844" max="3844" width="6.7109375" style="6" customWidth="1"/>
    <col min="3845" max="3845" width="15.85546875" style="6" customWidth="1"/>
    <col min="3846" max="3846" width="45.28515625" style="6" customWidth="1"/>
    <col min="3847" max="3847" width="18.85546875" style="6" customWidth="1"/>
    <col min="3848" max="3848" width="13" style="6" customWidth="1"/>
    <col min="3849" max="3849" width="12.85546875" style="6" customWidth="1"/>
    <col min="3850" max="3850" width="12.7109375" style="6" customWidth="1"/>
    <col min="3851" max="3851" width="12.85546875" style="6" customWidth="1"/>
    <col min="3852" max="3852" width="14" style="6" customWidth="1"/>
    <col min="3853" max="3853" width="16.28515625" style="6" customWidth="1"/>
    <col min="3854" max="4099" width="9.140625" style="6"/>
    <col min="4100" max="4100" width="6.7109375" style="6" customWidth="1"/>
    <col min="4101" max="4101" width="15.85546875" style="6" customWidth="1"/>
    <col min="4102" max="4102" width="45.28515625" style="6" customWidth="1"/>
    <col min="4103" max="4103" width="18.85546875" style="6" customWidth="1"/>
    <col min="4104" max="4104" width="13" style="6" customWidth="1"/>
    <col min="4105" max="4105" width="12.85546875" style="6" customWidth="1"/>
    <col min="4106" max="4106" width="12.7109375" style="6" customWidth="1"/>
    <col min="4107" max="4107" width="12.85546875" style="6" customWidth="1"/>
    <col min="4108" max="4108" width="14" style="6" customWidth="1"/>
    <col min="4109" max="4109" width="16.28515625" style="6" customWidth="1"/>
    <col min="4110" max="4355" width="9.140625" style="6"/>
    <col min="4356" max="4356" width="6.7109375" style="6" customWidth="1"/>
    <col min="4357" max="4357" width="15.85546875" style="6" customWidth="1"/>
    <col min="4358" max="4358" width="45.28515625" style="6" customWidth="1"/>
    <col min="4359" max="4359" width="18.85546875" style="6" customWidth="1"/>
    <col min="4360" max="4360" width="13" style="6" customWidth="1"/>
    <col min="4361" max="4361" width="12.85546875" style="6" customWidth="1"/>
    <col min="4362" max="4362" width="12.7109375" style="6" customWidth="1"/>
    <col min="4363" max="4363" width="12.85546875" style="6" customWidth="1"/>
    <col min="4364" max="4364" width="14" style="6" customWidth="1"/>
    <col min="4365" max="4365" width="16.28515625" style="6" customWidth="1"/>
    <col min="4366" max="4611" width="9.140625" style="6"/>
    <col min="4612" max="4612" width="6.7109375" style="6" customWidth="1"/>
    <col min="4613" max="4613" width="15.85546875" style="6" customWidth="1"/>
    <col min="4614" max="4614" width="45.28515625" style="6" customWidth="1"/>
    <col min="4615" max="4615" width="18.85546875" style="6" customWidth="1"/>
    <col min="4616" max="4616" width="13" style="6" customWidth="1"/>
    <col min="4617" max="4617" width="12.85546875" style="6" customWidth="1"/>
    <col min="4618" max="4618" width="12.7109375" style="6" customWidth="1"/>
    <col min="4619" max="4619" width="12.85546875" style="6" customWidth="1"/>
    <col min="4620" max="4620" width="14" style="6" customWidth="1"/>
    <col min="4621" max="4621" width="16.28515625" style="6" customWidth="1"/>
    <col min="4622" max="4867" width="9.140625" style="6"/>
    <col min="4868" max="4868" width="6.7109375" style="6" customWidth="1"/>
    <col min="4869" max="4869" width="15.85546875" style="6" customWidth="1"/>
    <col min="4870" max="4870" width="45.28515625" style="6" customWidth="1"/>
    <col min="4871" max="4871" width="18.85546875" style="6" customWidth="1"/>
    <col min="4872" max="4872" width="13" style="6" customWidth="1"/>
    <col min="4873" max="4873" width="12.85546875" style="6" customWidth="1"/>
    <col min="4874" max="4874" width="12.7109375" style="6" customWidth="1"/>
    <col min="4875" max="4875" width="12.85546875" style="6" customWidth="1"/>
    <col min="4876" max="4876" width="14" style="6" customWidth="1"/>
    <col min="4877" max="4877" width="16.28515625" style="6" customWidth="1"/>
    <col min="4878" max="5123" width="9.140625" style="6"/>
    <col min="5124" max="5124" width="6.7109375" style="6" customWidth="1"/>
    <col min="5125" max="5125" width="15.85546875" style="6" customWidth="1"/>
    <col min="5126" max="5126" width="45.28515625" style="6" customWidth="1"/>
    <col min="5127" max="5127" width="18.85546875" style="6" customWidth="1"/>
    <col min="5128" max="5128" width="13" style="6" customWidth="1"/>
    <col min="5129" max="5129" width="12.85546875" style="6" customWidth="1"/>
    <col min="5130" max="5130" width="12.7109375" style="6" customWidth="1"/>
    <col min="5131" max="5131" width="12.85546875" style="6" customWidth="1"/>
    <col min="5132" max="5132" width="14" style="6" customWidth="1"/>
    <col min="5133" max="5133" width="16.28515625" style="6" customWidth="1"/>
    <col min="5134" max="5379" width="9.140625" style="6"/>
    <col min="5380" max="5380" width="6.7109375" style="6" customWidth="1"/>
    <col min="5381" max="5381" width="15.85546875" style="6" customWidth="1"/>
    <col min="5382" max="5382" width="45.28515625" style="6" customWidth="1"/>
    <col min="5383" max="5383" width="18.85546875" style="6" customWidth="1"/>
    <col min="5384" max="5384" width="13" style="6" customWidth="1"/>
    <col min="5385" max="5385" width="12.85546875" style="6" customWidth="1"/>
    <col min="5386" max="5386" width="12.7109375" style="6" customWidth="1"/>
    <col min="5387" max="5387" width="12.85546875" style="6" customWidth="1"/>
    <col min="5388" max="5388" width="14" style="6" customWidth="1"/>
    <col min="5389" max="5389" width="16.28515625" style="6" customWidth="1"/>
    <col min="5390" max="5635" width="9.140625" style="6"/>
    <col min="5636" max="5636" width="6.7109375" style="6" customWidth="1"/>
    <col min="5637" max="5637" width="15.85546875" style="6" customWidth="1"/>
    <col min="5638" max="5638" width="45.28515625" style="6" customWidth="1"/>
    <col min="5639" max="5639" width="18.85546875" style="6" customWidth="1"/>
    <col min="5640" max="5640" width="13" style="6" customWidth="1"/>
    <col min="5641" max="5641" width="12.85546875" style="6" customWidth="1"/>
    <col min="5642" max="5642" width="12.7109375" style="6" customWidth="1"/>
    <col min="5643" max="5643" width="12.85546875" style="6" customWidth="1"/>
    <col min="5644" max="5644" width="14" style="6" customWidth="1"/>
    <col min="5645" max="5645" width="16.28515625" style="6" customWidth="1"/>
    <col min="5646" max="5891" width="9.140625" style="6"/>
    <col min="5892" max="5892" width="6.7109375" style="6" customWidth="1"/>
    <col min="5893" max="5893" width="15.85546875" style="6" customWidth="1"/>
    <col min="5894" max="5894" width="45.28515625" style="6" customWidth="1"/>
    <col min="5895" max="5895" width="18.85546875" style="6" customWidth="1"/>
    <col min="5896" max="5896" width="13" style="6" customWidth="1"/>
    <col min="5897" max="5897" width="12.85546875" style="6" customWidth="1"/>
    <col min="5898" max="5898" width="12.7109375" style="6" customWidth="1"/>
    <col min="5899" max="5899" width="12.85546875" style="6" customWidth="1"/>
    <col min="5900" max="5900" width="14" style="6" customWidth="1"/>
    <col min="5901" max="5901" width="16.28515625" style="6" customWidth="1"/>
    <col min="5902" max="6147" width="9.140625" style="6"/>
    <col min="6148" max="6148" width="6.7109375" style="6" customWidth="1"/>
    <col min="6149" max="6149" width="15.85546875" style="6" customWidth="1"/>
    <col min="6150" max="6150" width="45.28515625" style="6" customWidth="1"/>
    <col min="6151" max="6151" width="18.85546875" style="6" customWidth="1"/>
    <col min="6152" max="6152" width="13" style="6" customWidth="1"/>
    <col min="6153" max="6153" width="12.85546875" style="6" customWidth="1"/>
    <col min="6154" max="6154" width="12.7109375" style="6" customWidth="1"/>
    <col min="6155" max="6155" width="12.85546875" style="6" customWidth="1"/>
    <col min="6156" max="6156" width="14" style="6" customWidth="1"/>
    <col min="6157" max="6157" width="16.28515625" style="6" customWidth="1"/>
    <col min="6158" max="6403" width="9.140625" style="6"/>
    <col min="6404" max="6404" width="6.7109375" style="6" customWidth="1"/>
    <col min="6405" max="6405" width="15.85546875" style="6" customWidth="1"/>
    <col min="6406" max="6406" width="45.28515625" style="6" customWidth="1"/>
    <col min="6407" max="6407" width="18.85546875" style="6" customWidth="1"/>
    <col min="6408" max="6408" width="13" style="6" customWidth="1"/>
    <col min="6409" max="6409" width="12.85546875" style="6" customWidth="1"/>
    <col min="6410" max="6410" width="12.7109375" style="6" customWidth="1"/>
    <col min="6411" max="6411" width="12.85546875" style="6" customWidth="1"/>
    <col min="6412" max="6412" width="14" style="6" customWidth="1"/>
    <col min="6413" max="6413" width="16.28515625" style="6" customWidth="1"/>
    <col min="6414" max="6659" width="9.140625" style="6"/>
    <col min="6660" max="6660" width="6.7109375" style="6" customWidth="1"/>
    <col min="6661" max="6661" width="15.85546875" style="6" customWidth="1"/>
    <col min="6662" max="6662" width="45.28515625" style="6" customWidth="1"/>
    <col min="6663" max="6663" width="18.85546875" style="6" customWidth="1"/>
    <col min="6664" max="6664" width="13" style="6" customWidth="1"/>
    <col min="6665" max="6665" width="12.85546875" style="6" customWidth="1"/>
    <col min="6666" max="6666" width="12.7109375" style="6" customWidth="1"/>
    <col min="6667" max="6667" width="12.85546875" style="6" customWidth="1"/>
    <col min="6668" max="6668" width="14" style="6" customWidth="1"/>
    <col min="6669" max="6669" width="16.28515625" style="6" customWidth="1"/>
    <col min="6670" max="6915" width="9.140625" style="6"/>
    <col min="6916" max="6916" width="6.7109375" style="6" customWidth="1"/>
    <col min="6917" max="6917" width="15.85546875" style="6" customWidth="1"/>
    <col min="6918" max="6918" width="45.28515625" style="6" customWidth="1"/>
    <col min="6919" max="6919" width="18.85546875" style="6" customWidth="1"/>
    <col min="6920" max="6920" width="13" style="6" customWidth="1"/>
    <col min="6921" max="6921" width="12.85546875" style="6" customWidth="1"/>
    <col min="6922" max="6922" width="12.7109375" style="6" customWidth="1"/>
    <col min="6923" max="6923" width="12.85546875" style="6" customWidth="1"/>
    <col min="6924" max="6924" width="14" style="6" customWidth="1"/>
    <col min="6925" max="6925" width="16.28515625" style="6" customWidth="1"/>
    <col min="6926" max="7171" width="9.140625" style="6"/>
    <col min="7172" max="7172" width="6.7109375" style="6" customWidth="1"/>
    <col min="7173" max="7173" width="15.85546875" style="6" customWidth="1"/>
    <col min="7174" max="7174" width="45.28515625" style="6" customWidth="1"/>
    <col min="7175" max="7175" width="18.85546875" style="6" customWidth="1"/>
    <col min="7176" max="7176" width="13" style="6" customWidth="1"/>
    <col min="7177" max="7177" width="12.85546875" style="6" customWidth="1"/>
    <col min="7178" max="7178" width="12.7109375" style="6" customWidth="1"/>
    <col min="7179" max="7179" width="12.85546875" style="6" customWidth="1"/>
    <col min="7180" max="7180" width="14" style="6" customWidth="1"/>
    <col min="7181" max="7181" width="16.28515625" style="6" customWidth="1"/>
    <col min="7182" max="7427" width="9.140625" style="6"/>
    <col min="7428" max="7428" width="6.7109375" style="6" customWidth="1"/>
    <col min="7429" max="7429" width="15.85546875" style="6" customWidth="1"/>
    <col min="7430" max="7430" width="45.28515625" style="6" customWidth="1"/>
    <col min="7431" max="7431" width="18.85546875" style="6" customWidth="1"/>
    <col min="7432" max="7432" width="13" style="6" customWidth="1"/>
    <col min="7433" max="7433" width="12.85546875" style="6" customWidth="1"/>
    <col min="7434" max="7434" width="12.7109375" style="6" customWidth="1"/>
    <col min="7435" max="7435" width="12.85546875" style="6" customWidth="1"/>
    <col min="7436" max="7436" width="14" style="6" customWidth="1"/>
    <col min="7437" max="7437" width="16.28515625" style="6" customWidth="1"/>
    <col min="7438" max="7683" width="9.140625" style="6"/>
    <col min="7684" max="7684" width="6.7109375" style="6" customWidth="1"/>
    <col min="7685" max="7685" width="15.85546875" style="6" customWidth="1"/>
    <col min="7686" max="7686" width="45.28515625" style="6" customWidth="1"/>
    <col min="7687" max="7687" width="18.85546875" style="6" customWidth="1"/>
    <col min="7688" max="7688" width="13" style="6" customWidth="1"/>
    <col min="7689" max="7689" width="12.85546875" style="6" customWidth="1"/>
    <col min="7690" max="7690" width="12.7109375" style="6" customWidth="1"/>
    <col min="7691" max="7691" width="12.85546875" style="6" customWidth="1"/>
    <col min="7692" max="7692" width="14" style="6" customWidth="1"/>
    <col min="7693" max="7693" width="16.28515625" style="6" customWidth="1"/>
    <col min="7694" max="7939" width="9.140625" style="6"/>
    <col min="7940" max="7940" width="6.7109375" style="6" customWidth="1"/>
    <col min="7941" max="7941" width="15.85546875" style="6" customWidth="1"/>
    <col min="7942" max="7942" width="45.28515625" style="6" customWidth="1"/>
    <col min="7943" max="7943" width="18.85546875" style="6" customWidth="1"/>
    <col min="7944" max="7944" width="13" style="6" customWidth="1"/>
    <col min="7945" max="7945" width="12.85546875" style="6" customWidth="1"/>
    <col min="7946" max="7946" width="12.7109375" style="6" customWidth="1"/>
    <col min="7947" max="7947" width="12.85546875" style="6" customWidth="1"/>
    <col min="7948" max="7948" width="14" style="6" customWidth="1"/>
    <col min="7949" max="7949" width="16.28515625" style="6" customWidth="1"/>
    <col min="7950" max="8195" width="9.140625" style="6"/>
    <col min="8196" max="8196" width="6.7109375" style="6" customWidth="1"/>
    <col min="8197" max="8197" width="15.85546875" style="6" customWidth="1"/>
    <col min="8198" max="8198" width="45.28515625" style="6" customWidth="1"/>
    <col min="8199" max="8199" width="18.85546875" style="6" customWidth="1"/>
    <col min="8200" max="8200" width="13" style="6" customWidth="1"/>
    <col min="8201" max="8201" width="12.85546875" style="6" customWidth="1"/>
    <col min="8202" max="8202" width="12.7109375" style="6" customWidth="1"/>
    <col min="8203" max="8203" width="12.85546875" style="6" customWidth="1"/>
    <col min="8204" max="8204" width="14" style="6" customWidth="1"/>
    <col min="8205" max="8205" width="16.28515625" style="6" customWidth="1"/>
    <col min="8206" max="8451" width="9.140625" style="6"/>
    <col min="8452" max="8452" width="6.7109375" style="6" customWidth="1"/>
    <col min="8453" max="8453" width="15.85546875" style="6" customWidth="1"/>
    <col min="8454" max="8454" width="45.28515625" style="6" customWidth="1"/>
    <col min="8455" max="8455" width="18.85546875" style="6" customWidth="1"/>
    <col min="8456" max="8456" width="13" style="6" customWidth="1"/>
    <col min="8457" max="8457" width="12.85546875" style="6" customWidth="1"/>
    <col min="8458" max="8458" width="12.7109375" style="6" customWidth="1"/>
    <col min="8459" max="8459" width="12.85546875" style="6" customWidth="1"/>
    <col min="8460" max="8460" width="14" style="6" customWidth="1"/>
    <col min="8461" max="8461" width="16.28515625" style="6" customWidth="1"/>
    <col min="8462" max="8707" width="9.140625" style="6"/>
    <col min="8708" max="8708" width="6.7109375" style="6" customWidth="1"/>
    <col min="8709" max="8709" width="15.85546875" style="6" customWidth="1"/>
    <col min="8710" max="8710" width="45.28515625" style="6" customWidth="1"/>
    <col min="8711" max="8711" width="18.85546875" style="6" customWidth="1"/>
    <col min="8712" max="8712" width="13" style="6" customWidth="1"/>
    <col min="8713" max="8713" width="12.85546875" style="6" customWidth="1"/>
    <col min="8714" max="8714" width="12.7109375" style="6" customWidth="1"/>
    <col min="8715" max="8715" width="12.85546875" style="6" customWidth="1"/>
    <col min="8716" max="8716" width="14" style="6" customWidth="1"/>
    <col min="8717" max="8717" width="16.28515625" style="6" customWidth="1"/>
    <col min="8718" max="8963" width="9.140625" style="6"/>
    <col min="8964" max="8964" width="6.7109375" style="6" customWidth="1"/>
    <col min="8965" max="8965" width="15.85546875" style="6" customWidth="1"/>
    <col min="8966" max="8966" width="45.28515625" style="6" customWidth="1"/>
    <col min="8967" max="8967" width="18.85546875" style="6" customWidth="1"/>
    <col min="8968" max="8968" width="13" style="6" customWidth="1"/>
    <col min="8969" max="8969" width="12.85546875" style="6" customWidth="1"/>
    <col min="8970" max="8970" width="12.7109375" style="6" customWidth="1"/>
    <col min="8971" max="8971" width="12.85546875" style="6" customWidth="1"/>
    <col min="8972" max="8972" width="14" style="6" customWidth="1"/>
    <col min="8973" max="8973" width="16.28515625" style="6" customWidth="1"/>
    <col min="8974" max="9219" width="9.140625" style="6"/>
    <col min="9220" max="9220" width="6.7109375" style="6" customWidth="1"/>
    <col min="9221" max="9221" width="15.85546875" style="6" customWidth="1"/>
    <col min="9222" max="9222" width="45.28515625" style="6" customWidth="1"/>
    <col min="9223" max="9223" width="18.85546875" style="6" customWidth="1"/>
    <col min="9224" max="9224" width="13" style="6" customWidth="1"/>
    <col min="9225" max="9225" width="12.85546875" style="6" customWidth="1"/>
    <col min="9226" max="9226" width="12.7109375" style="6" customWidth="1"/>
    <col min="9227" max="9227" width="12.85546875" style="6" customWidth="1"/>
    <col min="9228" max="9228" width="14" style="6" customWidth="1"/>
    <col min="9229" max="9229" width="16.28515625" style="6" customWidth="1"/>
    <col min="9230" max="9475" width="9.140625" style="6"/>
    <col min="9476" max="9476" width="6.7109375" style="6" customWidth="1"/>
    <col min="9477" max="9477" width="15.85546875" style="6" customWidth="1"/>
    <col min="9478" max="9478" width="45.28515625" style="6" customWidth="1"/>
    <col min="9479" max="9479" width="18.85546875" style="6" customWidth="1"/>
    <col min="9480" max="9480" width="13" style="6" customWidth="1"/>
    <col min="9481" max="9481" width="12.85546875" style="6" customWidth="1"/>
    <col min="9482" max="9482" width="12.7109375" style="6" customWidth="1"/>
    <col min="9483" max="9483" width="12.85546875" style="6" customWidth="1"/>
    <col min="9484" max="9484" width="14" style="6" customWidth="1"/>
    <col min="9485" max="9485" width="16.28515625" style="6" customWidth="1"/>
    <col min="9486" max="9731" width="9.140625" style="6"/>
    <col min="9732" max="9732" width="6.7109375" style="6" customWidth="1"/>
    <col min="9733" max="9733" width="15.85546875" style="6" customWidth="1"/>
    <col min="9734" max="9734" width="45.28515625" style="6" customWidth="1"/>
    <col min="9735" max="9735" width="18.85546875" style="6" customWidth="1"/>
    <col min="9736" max="9736" width="13" style="6" customWidth="1"/>
    <col min="9737" max="9737" width="12.85546875" style="6" customWidth="1"/>
    <col min="9738" max="9738" width="12.7109375" style="6" customWidth="1"/>
    <col min="9739" max="9739" width="12.85546875" style="6" customWidth="1"/>
    <col min="9740" max="9740" width="14" style="6" customWidth="1"/>
    <col min="9741" max="9741" width="16.28515625" style="6" customWidth="1"/>
    <col min="9742" max="9987" width="9.140625" style="6"/>
    <col min="9988" max="9988" width="6.7109375" style="6" customWidth="1"/>
    <col min="9989" max="9989" width="15.85546875" style="6" customWidth="1"/>
    <col min="9990" max="9990" width="45.28515625" style="6" customWidth="1"/>
    <col min="9991" max="9991" width="18.85546875" style="6" customWidth="1"/>
    <col min="9992" max="9992" width="13" style="6" customWidth="1"/>
    <col min="9993" max="9993" width="12.85546875" style="6" customWidth="1"/>
    <col min="9994" max="9994" width="12.7109375" style="6" customWidth="1"/>
    <col min="9995" max="9995" width="12.85546875" style="6" customWidth="1"/>
    <col min="9996" max="9996" width="14" style="6" customWidth="1"/>
    <col min="9997" max="9997" width="16.28515625" style="6" customWidth="1"/>
    <col min="9998" max="10243" width="9.140625" style="6"/>
    <col min="10244" max="10244" width="6.7109375" style="6" customWidth="1"/>
    <col min="10245" max="10245" width="15.85546875" style="6" customWidth="1"/>
    <col min="10246" max="10246" width="45.28515625" style="6" customWidth="1"/>
    <col min="10247" max="10247" width="18.85546875" style="6" customWidth="1"/>
    <col min="10248" max="10248" width="13" style="6" customWidth="1"/>
    <col min="10249" max="10249" width="12.85546875" style="6" customWidth="1"/>
    <col min="10250" max="10250" width="12.7109375" style="6" customWidth="1"/>
    <col min="10251" max="10251" width="12.85546875" style="6" customWidth="1"/>
    <col min="10252" max="10252" width="14" style="6" customWidth="1"/>
    <col min="10253" max="10253" width="16.28515625" style="6" customWidth="1"/>
    <col min="10254" max="10499" width="9.140625" style="6"/>
    <col min="10500" max="10500" width="6.7109375" style="6" customWidth="1"/>
    <col min="10501" max="10501" width="15.85546875" style="6" customWidth="1"/>
    <col min="10502" max="10502" width="45.28515625" style="6" customWidth="1"/>
    <col min="10503" max="10503" width="18.85546875" style="6" customWidth="1"/>
    <col min="10504" max="10504" width="13" style="6" customWidth="1"/>
    <col min="10505" max="10505" width="12.85546875" style="6" customWidth="1"/>
    <col min="10506" max="10506" width="12.7109375" style="6" customWidth="1"/>
    <col min="10507" max="10507" width="12.85546875" style="6" customWidth="1"/>
    <col min="10508" max="10508" width="14" style="6" customWidth="1"/>
    <col min="10509" max="10509" width="16.28515625" style="6" customWidth="1"/>
    <col min="10510" max="10755" width="9.140625" style="6"/>
    <col min="10756" max="10756" width="6.7109375" style="6" customWidth="1"/>
    <col min="10757" max="10757" width="15.85546875" style="6" customWidth="1"/>
    <col min="10758" max="10758" width="45.28515625" style="6" customWidth="1"/>
    <col min="10759" max="10759" width="18.85546875" style="6" customWidth="1"/>
    <col min="10760" max="10760" width="13" style="6" customWidth="1"/>
    <col min="10761" max="10761" width="12.85546875" style="6" customWidth="1"/>
    <col min="10762" max="10762" width="12.7109375" style="6" customWidth="1"/>
    <col min="10763" max="10763" width="12.85546875" style="6" customWidth="1"/>
    <col min="10764" max="10764" width="14" style="6" customWidth="1"/>
    <col min="10765" max="10765" width="16.28515625" style="6" customWidth="1"/>
    <col min="10766" max="11011" width="9.140625" style="6"/>
    <col min="11012" max="11012" width="6.7109375" style="6" customWidth="1"/>
    <col min="11013" max="11013" width="15.85546875" style="6" customWidth="1"/>
    <col min="11014" max="11014" width="45.28515625" style="6" customWidth="1"/>
    <col min="11015" max="11015" width="18.85546875" style="6" customWidth="1"/>
    <col min="11016" max="11016" width="13" style="6" customWidth="1"/>
    <col min="11017" max="11017" width="12.85546875" style="6" customWidth="1"/>
    <col min="11018" max="11018" width="12.7109375" style="6" customWidth="1"/>
    <col min="11019" max="11019" width="12.85546875" style="6" customWidth="1"/>
    <col min="11020" max="11020" width="14" style="6" customWidth="1"/>
    <col min="11021" max="11021" width="16.28515625" style="6" customWidth="1"/>
    <col min="11022" max="11267" width="9.140625" style="6"/>
    <col min="11268" max="11268" width="6.7109375" style="6" customWidth="1"/>
    <col min="11269" max="11269" width="15.85546875" style="6" customWidth="1"/>
    <col min="11270" max="11270" width="45.28515625" style="6" customWidth="1"/>
    <col min="11271" max="11271" width="18.85546875" style="6" customWidth="1"/>
    <col min="11272" max="11272" width="13" style="6" customWidth="1"/>
    <col min="11273" max="11273" width="12.85546875" style="6" customWidth="1"/>
    <col min="11274" max="11274" width="12.7109375" style="6" customWidth="1"/>
    <col min="11275" max="11275" width="12.85546875" style="6" customWidth="1"/>
    <col min="11276" max="11276" width="14" style="6" customWidth="1"/>
    <col min="11277" max="11277" width="16.28515625" style="6" customWidth="1"/>
    <col min="11278" max="11523" width="9.140625" style="6"/>
    <col min="11524" max="11524" width="6.7109375" style="6" customWidth="1"/>
    <col min="11525" max="11525" width="15.85546875" style="6" customWidth="1"/>
    <col min="11526" max="11526" width="45.28515625" style="6" customWidth="1"/>
    <col min="11527" max="11527" width="18.85546875" style="6" customWidth="1"/>
    <col min="11528" max="11528" width="13" style="6" customWidth="1"/>
    <col min="11529" max="11529" width="12.85546875" style="6" customWidth="1"/>
    <col min="11530" max="11530" width="12.7109375" style="6" customWidth="1"/>
    <col min="11531" max="11531" width="12.85546875" style="6" customWidth="1"/>
    <col min="11532" max="11532" width="14" style="6" customWidth="1"/>
    <col min="11533" max="11533" width="16.28515625" style="6" customWidth="1"/>
    <col min="11534" max="11779" width="9.140625" style="6"/>
    <col min="11780" max="11780" width="6.7109375" style="6" customWidth="1"/>
    <col min="11781" max="11781" width="15.85546875" style="6" customWidth="1"/>
    <col min="11782" max="11782" width="45.28515625" style="6" customWidth="1"/>
    <col min="11783" max="11783" width="18.85546875" style="6" customWidth="1"/>
    <col min="11784" max="11784" width="13" style="6" customWidth="1"/>
    <col min="11785" max="11785" width="12.85546875" style="6" customWidth="1"/>
    <col min="11786" max="11786" width="12.7109375" style="6" customWidth="1"/>
    <col min="11787" max="11787" width="12.85546875" style="6" customWidth="1"/>
    <col min="11788" max="11788" width="14" style="6" customWidth="1"/>
    <col min="11789" max="11789" width="16.28515625" style="6" customWidth="1"/>
    <col min="11790" max="12035" width="9.140625" style="6"/>
    <col min="12036" max="12036" width="6.7109375" style="6" customWidth="1"/>
    <col min="12037" max="12037" width="15.85546875" style="6" customWidth="1"/>
    <col min="12038" max="12038" width="45.28515625" style="6" customWidth="1"/>
    <col min="12039" max="12039" width="18.85546875" style="6" customWidth="1"/>
    <col min="12040" max="12040" width="13" style="6" customWidth="1"/>
    <col min="12041" max="12041" width="12.85546875" style="6" customWidth="1"/>
    <col min="12042" max="12042" width="12.7109375" style="6" customWidth="1"/>
    <col min="12043" max="12043" width="12.85546875" style="6" customWidth="1"/>
    <col min="12044" max="12044" width="14" style="6" customWidth="1"/>
    <col min="12045" max="12045" width="16.28515625" style="6" customWidth="1"/>
    <col min="12046" max="12291" width="9.140625" style="6"/>
    <col min="12292" max="12292" width="6.7109375" style="6" customWidth="1"/>
    <col min="12293" max="12293" width="15.85546875" style="6" customWidth="1"/>
    <col min="12294" max="12294" width="45.28515625" style="6" customWidth="1"/>
    <col min="12295" max="12295" width="18.85546875" style="6" customWidth="1"/>
    <col min="12296" max="12296" width="13" style="6" customWidth="1"/>
    <col min="12297" max="12297" width="12.85546875" style="6" customWidth="1"/>
    <col min="12298" max="12298" width="12.7109375" style="6" customWidth="1"/>
    <col min="12299" max="12299" width="12.85546875" style="6" customWidth="1"/>
    <col min="12300" max="12300" width="14" style="6" customWidth="1"/>
    <col min="12301" max="12301" width="16.28515625" style="6" customWidth="1"/>
    <col min="12302" max="12547" width="9.140625" style="6"/>
    <col min="12548" max="12548" width="6.7109375" style="6" customWidth="1"/>
    <col min="12549" max="12549" width="15.85546875" style="6" customWidth="1"/>
    <col min="12550" max="12550" width="45.28515625" style="6" customWidth="1"/>
    <col min="12551" max="12551" width="18.85546875" style="6" customWidth="1"/>
    <col min="12552" max="12552" width="13" style="6" customWidth="1"/>
    <col min="12553" max="12553" width="12.85546875" style="6" customWidth="1"/>
    <col min="12554" max="12554" width="12.7109375" style="6" customWidth="1"/>
    <col min="12555" max="12555" width="12.85546875" style="6" customWidth="1"/>
    <col min="12556" max="12556" width="14" style="6" customWidth="1"/>
    <col min="12557" max="12557" width="16.28515625" style="6" customWidth="1"/>
    <col min="12558" max="12803" width="9.140625" style="6"/>
    <col min="12804" max="12804" width="6.7109375" style="6" customWidth="1"/>
    <col min="12805" max="12805" width="15.85546875" style="6" customWidth="1"/>
    <col min="12806" max="12806" width="45.28515625" style="6" customWidth="1"/>
    <col min="12807" max="12807" width="18.85546875" style="6" customWidth="1"/>
    <col min="12808" max="12808" width="13" style="6" customWidth="1"/>
    <col min="12809" max="12809" width="12.85546875" style="6" customWidth="1"/>
    <col min="12810" max="12810" width="12.7109375" style="6" customWidth="1"/>
    <col min="12811" max="12811" width="12.85546875" style="6" customWidth="1"/>
    <col min="12812" max="12812" width="14" style="6" customWidth="1"/>
    <col min="12813" max="12813" width="16.28515625" style="6" customWidth="1"/>
    <col min="12814" max="13059" width="9.140625" style="6"/>
    <col min="13060" max="13060" width="6.7109375" style="6" customWidth="1"/>
    <col min="13061" max="13061" width="15.85546875" style="6" customWidth="1"/>
    <col min="13062" max="13062" width="45.28515625" style="6" customWidth="1"/>
    <col min="13063" max="13063" width="18.85546875" style="6" customWidth="1"/>
    <col min="13064" max="13064" width="13" style="6" customWidth="1"/>
    <col min="13065" max="13065" width="12.85546875" style="6" customWidth="1"/>
    <col min="13066" max="13066" width="12.7109375" style="6" customWidth="1"/>
    <col min="13067" max="13067" width="12.85546875" style="6" customWidth="1"/>
    <col min="13068" max="13068" width="14" style="6" customWidth="1"/>
    <col min="13069" max="13069" width="16.28515625" style="6" customWidth="1"/>
    <col min="13070" max="13315" width="9.140625" style="6"/>
    <col min="13316" max="13316" width="6.7109375" style="6" customWidth="1"/>
    <col min="13317" max="13317" width="15.85546875" style="6" customWidth="1"/>
    <col min="13318" max="13318" width="45.28515625" style="6" customWidth="1"/>
    <col min="13319" max="13319" width="18.85546875" style="6" customWidth="1"/>
    <col min="13320" max="13320" width="13" style="6" customWidth="1"/>
    <col min="13321" max="13321" width="12.85546875" style="6" customWidth="1"/>
    <col min="13322" max="13322" width="12.7109375" style="6" customWidth="1"/>
    <col min="13323" max="13323" width="12.85546875" style="6" customWidth="1"/>
    <col min="13324" max="13324" width="14" style="6" customWidth="1"/>
    <col min="13325" max="13325" width="16.28515625" style="6" customWidth="1"/>
    <col min="13326" max="13571" width="9.140625" style="6"/>
    <col min="13572" max="13572" width="6.7109375" style="6" customWidth="1"/>
    <col min="13573" max="13573" width="15.85546875" style="6" customWidth="1"/>
    <col min="13574" max="13574" width="45.28515625" style="6" customWidth="1"/>
    <col min="13575" max="13575" width="18.85546875" style="6" customWidth="1"/>
    <col min="13576" max="13576" width="13" style="6" customWidth="1"/>
    <col min="13577" max="13577" width="12.85546875" style="6" customWidth="1"/>
    <col min="13578" max="13578" width="12.7109375" style="6" customWidth="1"/>
    <col min="13579" max="13579" width="12.85546875" style="6" customWidth="1"/>
    <col min="13580" max="13580" width="14" style="6" customWidth="1"/>
    <col min="13581" max="13581" width="16.28515625" style="6" customWidth="1"/>
    <col min="13582" max="13827" width="9.140625" style="6"/>
    <col min="13828" max="13828" width="6.7109375" style="6" customWidth="1"/>
    <col min="13829" max="13829" width="15.85546875" style="6" customWidth="1"/>
    <col min="13830" max="13830" width="45.28515625" style="6" customWidth="1"/>
    <col min="13831" max="13831" width="18.85546875" style="6" customWidth="1"/>
    <col min="13832" max="13832" width="13" style="6" customWidth="1"/>
    <col min="13833" max="13833" width="12.85546875" style="6" customWidth="1"/>
    <col min="13834" max="13834" width="12.7109375" style="6" customWidth="1"/>
    <col min="13835" max="13835" width="12.85546875" style="6" customWidth="1"/>
    <col min="13836" max="13836" width="14" style="6" customWidth="1"/>
    <col min="13837" max="13837" width="16.28515625" style="6" customWidth="1"/>
    <col min="13838" max="14083" width="9.140625" style="6"/>
    <col min="14084" max="14084" width="6.7109375" style="6" customWidth="1"/>
    <col min="14085" max="14085" width="15.85546875" style="6" customWidth="1"/>
    <col min="14086" max="14086" width="45.28515625" style="6" customWidth="1"/>
    <col min="14087" max="14087" width="18.85546875" style="6" customWidth="1"/>
    <col min="14088" max="14088" width="13" style="6" customWidth="1"/>
    <col min="14089" max="14089" width="12.85546875" style="6" customWidth="1"/>
    <col min="14090" max="14090" width="12.7109375" style="6" customWidth="1"/>
    <col min="14091" max="14091" width="12.85546875" style="6" customWidth="1"/>
    <col min="14092" max="14092" width="14" style="6" customWidth="1"/>
    <col min="14093" max="14093" width="16.28515625" style="6" customWidth="1"/>
    <col min="14094" max="14339" width="9.140625" style="6"/>
    <col min="14340" max="14340" width="6.7109375" style="6" customWidth="1"/>
    <col min="14341" max="14341" width="15.85546875" style="6" customWidth="1"/>
    <col min="14342" max="14342" width="45.28515625" style="6" customWidth="1"/>
    <col min="14343" max="14343" width="18.85546875" style="6" customWidth="1"/>
    <col min="14344" max="14344" width="13" style="6" customWidth="1"/>
    <col min="14345" max="14345" width="12.85546875" style="6" customWidth="1"/>
    <col min="14346" max="14346" width="12.7109375" style="6" customWidth="1"/>
    <col min="14347" max="14347" width="12.85546875" style="6" customWidth="1"/>
    <col min="14348" max="14348" width="14" style="6" customWidth="1"/>
    <col min="14349" max="14349" width="16.28515625" style="6" customWidth="1"/>
    <col min="14350" max="14595" width="9.140625" style="6"/>
    <col min="14596" max="14596" width="6.7109375" style="6" customWidth="1"/>
    <col min="14597" max="14597" width="15.85546875" style="6" customWidth="1"/>
    <col min="14598" max="14598" width="45.28515625" style="6" customWidth="1"/>
    <col min="14599" max="14599" width="18.85546875" style="6" customWidth="1"/>
    <col min="14600" max="14600" width="13" style="6" customWidth="1"/>
    <col min="14601" max="14601" width="12.85546875" style="6" customWidth="1"/>
    <col min="14602" max="14602" width="12.7109375" style="6" customWidth="1"/>
    <col min="14603" max="14603" width="12.85546875" style="6" customWidth="1"/>
    <col min="14604" max="14604" width="14" style="6" customWidth="1"/>
    <col min="14605" max="14605" width="16.28515625" style="6" customWidth="1"/>
    <col min="14606" max="14851" width="9.140625" style="6"/>
    <col min="14852" max="14852" width="6.7109375" style="6" customWidth="1"/>
    <col min="14853" max="14853" width="15.85546875" style="6" customWidth="1"/>
    <col min="14854" max="14854" width="45.28515625" style="6" customWidth="1"/>
    <col min="14855" max="14855" width="18.85546875" style="6" customWidth="1"/>
    <col min="14856" max="14856" width="13" style="6" customWidth="1"/>
    <col min="14857" max="14857" width="12.85546875" style="6" customWidth="1"/>
    <col min="14858" max="14858" width="12.7109375" style="6" customWidth="1"/>
    <col min="14859" max="14859" width="12.85546875" style="6" customWidth="1"/>
    <col min="14860" max="14860" width="14" style="6" customWidth="1"/>
    <col min="14861" max="14861" width="16.28515625" style="6" customWidth="1"/>
    <col min="14862" max="15107" width="9.140625" style="6"/>
    <col min="15108" max="15108" width="6.7109375" style="6" customWidth="1"/>
    <col min="15109" max="15109" width="15.85546875" style="6" customWidth="1"/>
    <col min="15110" max="15110" width="45.28515625" style="6" customWidth="1"/>
    <col min="15111" max="15111" width="18.85546875" style="6" customWidth="1"/>
    <col min="15112" max="15112" width="13" style="6" customWidth="1"/>
    <col min="15113" max="15113" width="12.85546875" style="6" customWidth="1"/>
    <col min="15114" max="15114" width="12.7109375" style="6" customWidth="1"/>
    <col min="15115" max="15115" width="12.85546875" style="6" customWidth="1"/>
    <col min="15116" max="15116" width="14" style="6" customWidth="1"/>
    <col min="15117" max="15117" width="16.28515625" style="6" customWidth="1"/>
    <col min="15118" max="15363" width="9.140625" style="6"/>
    <col min="15364" max="15364" width="6.7109375" style="6" customWidth="1"/>
    <col min="15365" max="15365" width="15.85546875" style="6" customWidth="1"/>
    <col min="15366" max="15366" width="45.28515625" style="6" customWidth="1"/>
    <col min="15367" max="15367" width="18.85546875" style="6" customWidth="1"/>
    <col min="15368" max="15368" width="13" style="6" customWidth="1"/>
    <col min="15369" max="15369" width="12.85546875" style="6" customWidth="1"/>
    <col min="15370" max="15370" width="12.7109375" style="6" customWidth="1"/>
    <col min="15371" max="15371" width="12.85546875" style="6" customWidth="1"/>
    <col min="15372" max="15372" width="14" style="6" customWidth="1"/>
    <col min="15373" max="15373" width="16.28515625" style="6" customWidth="1"/>
    <col min="15374" max="15619" width="9.140625" style="6"/>
    <col min="15620" max="15620" width="6.7109375" style="6" customWidth="1"/>
    <col min="15621" max="15621" width="15.85546875" style="6" customWidth="1"/>
    <col min="15622" max="15622" width="45.28515625" style="6" customWidth="1"/>
    <col min="15623" max="15623" width="18.85546875" style="6" customWidth="1"/>
    <col min="15624" max="15624" width="13" style="6" customWidth="1"/>
    <col min="15625" max="15625" width="12.85546875" style="6" customWidth="1"/>
    <col min="15626" max="15626" width="12.7109375" style="6" customWidth="1"/>
    <col min="15627" max="15627" width="12.85546875" style="6" customWidth="1"/>
    <col min="15628" max="15628" width="14" style="6" customWidth="1"/>
    <col min="15629" max="15629" width="16.28515625" style="6" customWidth="1"/>
    <col min="15630" max="15875" width="9.140625" style="6"/>
    <col min="15876" max="15876" width="6.7109375" style="6" customWidth="1"/>
    <col min="15877" max="15877" width="15.85546875" style="6" customWidth="1"/>
    <col min="15878" max="15878" width="45.28515625" style="6" customWidth="1"/>
    <col min="15879" max="15879" width="18.85546875" style="6" customWidth="1"/>
    <col min="15880" max="15880" width="13" style="6" customWidth="1"/>
    <col min="15881" max="15881" width="12.85546875" style="6" customWidth="1"/>
    <col min="15882" max="15882" width="12.7109375" style="6" customWidth="1"/>
    <col min="15883" max="15883" width="12.85546875" style="6" customWidth="1"/>
    <col min="15884" max="15884" width="14" style="6" customWidth="1"/>
    <col min="15885" max="15885" width="16.28515625" style="6" customWidth="1"/>
    <col min="15886" max="16131" width="9.140625" style="6"/>
    <col min="16132" max="16132" width="6.7109375" style="6" customWidth="1"/>
    <col min="16133" max="16133" width="15.85546875" style="6" customWidth="1"/>
    <col min="16134" max="16134" width="45.28515625" style="6" customWidth="1"/>
    <col min="16135" max="16135" width="18.85546875" style="6" customWidth="1"/>
    <col min="16136" max="16136" width="13" style="6" customWidth="1"/>
    <col min="16137" max="16137" width="12.85546875" style="6" customWidth="1"/>
    <col min="16138" max="16138" width="12.7109375" style="6" customWidth="1"/>
    <col min="16139" max="16139" width="12.85546875" style="6" customWidth="1"/>
    <col min="16140" max="16140" width="14" style="6" customWidth="1"/>
    <col min="16141" max="16141" width="16.28515625" style="6" customWidth="1"/>
    <col min="16142" max="16381" width="9.140625" style="6"/>
    <col min="16382" max="16384" width="9.140625" style="6" customWidth="1"/>
  </cols>
  <sheetData>
    <row r="1" spans="1:13" ht="18.75" x14ac:dyDescent="0.3">
      <c r="A1" s="5"/>
      <c r="I1" s="7" t="s">
        <v>22</v>
      </c>
      <c r="J1" s="8"/>
      <c r="K1" s="8"/>
      <c r="L1" s="8"/>
    </row>
    <row r="2" spans="1:13" ht="18.75" x14ac:dyDescent="0.3">
      <c r="A2" s="9"/>
      <c r="B2" s="9"/>
      <c r="C2" s="9"/>
      <c r="D2" s="9"/>
      <c r="E2" s="9"/>
      <c r="F2" s="9"/>
      <c r="H2" s="7"/>
      <c r="I2" s="7" t="s">
        <v>31</v>
      </c>
      <c r="J2" s="22"/>
      <c r="K2" s="22"/>
      <c r="L2" s="22"/>
      <c r="M2" s="22"/>
    </row>
    <row r="3" spans="1:13" ht="18.75" x14ac:dyDescent="0.3">
      <c r="A3" s="5"/>
      <c r="H3" s="48"/>
      <c r="I3" s="48"/>
      <c r="J3" s="48"/>
      <c r="K3" s="32"/>
      <c r="L3" s="32"/>
    </row>
    <row r="4" spans="1:13" ht="15.75" x14ac:dyDescent="0.25">
      <c r="A4" s="10"/>
    </row>
    <row r="5" spans="1:13" ht="15.75" x14ac:dyDescent="0.25">
      <c r="A5" s="49" t="s">
        <v>50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 ht="15.75" x14ac:dyDescent="0.25">
      <c r="A6" s="11"/>
    </row>
    <row r="7" spans="1:13" ht="30.75" customHeight="1" x14ac:dyDescent="0.2">
      <c r="A7" s="51" t="s">
        <v>30</v>
      </c>
      <c r="B7" s="50" t="s">
        <v>2</v>
      </c>
      <c r="C7" s="50" t="s">
        <v>23</v>
      </c>
      <c r="D7" s="50" t="s">
        <v>24</v>
      </c>
      <c r="E7" s="53" t="s">
        <v>25</v>
      </c>
      <c r="F7" s="54"/>
      <c r="G7" s="54"/>
      <c r="H7" s="54"/>
      <c r="I7" s="54"/>
      <c r="J7" s="54"/>
      <c r="K7" s="54"/>
      <c r="L7" s="54"/>
      <c r="M7" s="55"/>
    </row>
    <row r="8" spans="1:13" ht="29.25" customHeight="1" x14ac:dyDescent="0.2">
      <c r="A8" s="52"/>
      <c r="B8" s="50"/>
      <c r="C8" s="50"/>
      <c r="D8" s="50"/>
      <c r="E8" s="15">
        <v>2023</v>
      </c>
      <c r="F8" s="15">
        <v>2024</v>
      </c>
      <c r="G8" s="15">
        <v>2025</v>
      </c>
      <c r="H8" s="33">
        <v>2026</v>
      </c>
      <c r="I8" s="33">
        <v>2027</v>
      </c>
      <c r="J8" s="33">
        <v>2028</v>
      </c>
      <c r="K8" s="33">
        <v>2029</v>
      </c>
      <c r="L8" s="33">
        <v>2030</v>
      </c>
      <c r="M8" s="15" t="s">
        <v>26</v>
      </c>
    </row>
    <row r="9" spans="1:13" ht="50.25" customHeight="1" x14ac:dyDescent="0.2">
      <c r="A9" s="19"/>
      <c r="B9" s="18" t="s">
        <v>27</v>
      </c>
      <c r="C9" s="20" t="s">
        <v>52</v>
      </c>
      <c r="D9" s="16" t="s">
        <v>28</v>
      </c>
      <c r="E9" s="38">
        <f>SUM(E10:E18)</f>
        <v>4789.4382100000003</v>
      </c>
      <c r="F9" s="38">
        <f>SUM(F10:F18)</f>
        <v>8321.1760000000013</v>
      </c>
      <c r="G9" s="38">
        <f t="shared" ref="G9:L9" si="0">SUM(G10:G18)</f>
        <v>6268.8969999999999</v>
      </c>
      <c r="H9" s="38">
        <f t="shared" si="0"/>
        <v>6219.5969999999998</v>
      </c>
      <c r="I9" s="38">
        <f t="shared" si="0"/>
        <v>6157.1369999999988</v>
      </c>
      <c r="J9" s="38">
        <f t="shared" si="0"/>
        <v>6157.1369999999988</v>
      </c>
      <c r="K9" s="38">
        <f t="shared" si="0"/>
        <v>6157.1369999999988</v>
      </c>
      <c r="L9" s="38">
        <f t="shared" si="0"/>
        <v>6157.1369999999988</v>
      </c>
      <c r="M9" s="38">
        <f>SUM(E9:L9)</f>
        <v>50227.656210000001</v>
      </c>
    </row>
    <row r="10" spans="1:13" ht="39" customHeight="1" x14ac:dyDescent="0.2">
      <c r="A10" s="21">
        <v>1</v>
      </c>
      <c r="B10" s="18" t="s">
        <v>29</v>
      </c>
      <c r="C10" s="20" t="s">
        <v>48</v>
      </c>
      <c r="D10" s="16" t="s">
        <v>28</v>
      </c>
      <c r="E10" s="24">
        <f>'Приложение 4'!E19</f>
        <v>1477.0699300000001</v>
      </c>
      <c r="F10" s="37">
        <f>'Приложение 4'!F19</f>
        <v>2246.2550000000001</v>
      </c>
      <c r="G10" s="37">
        <f>'Приложение 4'!G19</f>
        <v>1942.2670000000001</v>
      </c>
      <c r="H10" s="37">
        <f>'Приложение 4'!H19</f>
        <v>2019.367</v>
      </c>
      <c r="I10" s="37">
        <f>'Приложение 4'!I19</f>
        <v>2117.3670000000002</v>
      </c>
      <c r="J10" s="37">
        <f>'Приложение 4'!J19</f>
        <v>2117.3670000000002</v>
      </c>
      <c r="K10" s="37">
        <f>'Приложение 4'!K19</f>
        <v>2117.3670000000002</v>
      </c>
      <c r="L10" s="37">
        <f>'Приложение 4'!L19</f>
        <v>2117.3670000000002</v>
      </c>
      <c r="M10" s="38">
        <f t="shared" ref="M10:M18" si="1">SUM(E10:L10)</f>
        <v>16154.426930000001</v>
      </c>
    </row>
    <row r="11" spans="1:13" ht="39" customHeight="1" x14ac:dyDescent="0.2">
      <c r="A11" s="21">
        <v>2</v>
      </c>
      <c r="B11" s="16" t="s">
        <v>29</v>
      </c>
      <c r="C11" s="20" t="s">
        <v>21</v>
      </c>
      <c r="D11" s="18" t="s">
        <v>28</v>
      </c>
      <c r="E11" s="24">
        <f>'Приложение 4'!E25</f>
        <v>2344.9525600000002</v>
      </c>
      <c r="F11" s="37">
        <f>'Приложение 4'!F25</f>
        <v>2088.7199999999998</v>
      </c>
      <c r="G11" s="37">
        <f>'Приложение 4'!G25</f>
        <v>1948.86</v>
      </c>
      <c r="H11" s="37">
        <f>'Приложение 4'!H25</f>
        <v>1940.86</v>
      </c>
      <c r="I11" s="37">
        <f>'Приложение 4'!I25</f>
        <v>1805.1</v>
      </c>
      <c r="J11" s="37">
        <f>'Приложение 4'!J25</f>
        <v>1805.1</v>
      </c>
      <c r="K11" s="37">
        <f>'Приложение 4'!K25</f>
        <v>1805.1</v>
      </c>
      <c r="L11" s="37">
        <f>'Приложение 4'!L25</f>
        <v>1805.1</v>
      </c>
      <c r="M11" s="38">
        <f t="shared" si="1"/>
        <v>15543.792560000002</v>
      </c>
    </row>
    <row r="12" spans="1:13" ht="47.25" customHeight="1" x14ac:dyDescent="0.2">
      <c r="A12" s="21">
        <v>3</v>
      </c>
      <c r="B12" s="18" t="s">
        <v>29</v>
      </c>
      <c r="C12" s="20" t="s">
        <v>14</v>
      </c>
      <c r="D12" s="18" t="s">
        <v>28</v>
      </c>
      <c r="E12" s="24">
        <f>'Приложение 4'!E31</f>
        <v>368.3</v>
      </c>
      <c r="F12" s="37">
        <f>'Приложение 4'!F31</f>
        <v>765.97400000000005</v>
      </c>
      <c r="G12" s="37">
        <f>'Приложение 4'!G31</f>
        <v>282.8</v>
      </c>
      <c r="H12" s="37">
        <f>'Приложение 4'!H31</f>
        <v>286.5</v>
      </c>
      <c r="I12" s="37">
        <f>'Приложение 4'!I31</f>
        <v>301.8</v>
      </c>
      <c r="J12" s="37">
        <f>'Приложение 4'!J31</f>
        <v>301.8</v>
      </c>
      <c r="K12" s="37">
        <f>'Приложение 4'!K31</f>
        <v>301.8</v>
      </c>
      <c r="L12" s="37">
        <f>'Приложение 4'!L31</f>
        <v>301.8</v>
      </c>
      <c r="M12" s="38">
        <f t="shared" si="1"/>
        <v>2910.7740000000003</v>
      </c>
    </row>
    <row r="13" spans="1:13" ht="36.75" customHeight="1" x14ac:dyDescent="0.2">
      <c r="A13" s="34">
        <v>4</v>
      </c>
      <c r="B13" s="18" t="s">
        <v>29</v>
      </c>
      <c r="C13" s="20" t="s">
        <v>15</v>
      </c>
      <c r="D13" s="18" t="s">
        <v>28</v>
      </c>
      <c r="E13" s="24"/>
      <c r="F13" s="37">
        <f>'Приложение 4'!F60</f>
        <v>145.30000000000001</v>
      </c>
      <c r="G13" s="37">
        <f>'Приложение 4'!G60</f>
        <v>3</v>
      </c>
      <c r="H13" s="37">
        <f>'Приложение 4'!H60</f>
        <v>3</v>
      </c>
      <c r="I13" s="37">
        <f>'Приложение 4'!I60</f>
        <v>3</v>
      </c>
      <c r="J13" s="37">
        <f>'Приложение 4'!J60</f>
        <v>3</v>
      </c>
      <c r="K13" s="37">
        <f>'Приложение 4'!K60</f>
        <v>3</v>
      </c>
      <c r="L13" s="37">
        <f>'Приложение 4'!L60</f>
        <v>3</v>
      </c>
      <c r="M13" s="38">
        <f t="shared" si="1"/>
        <v>163.30000000000001</v>
      </c>
    </row>
    <row r="14" spans="1:13" ht="46.5" customHeight="1" x14ac:dyDescent="0.2">
      <c r="A14" s="34">
        <v>5</v>
      </c>
      <c r="B14" s="18" t="s">
        <v>29</v>
      </c>
      <c r="C14" s="20" t="s">
        <v>51</v>
      </c>
      <c r="D14" s="18" t="s">
        <v>28</v>
      </c>
      <c r="E14" s="24">
        <f>'Приложение 4'!E42</f>
        <v>29.472000000000001</v>
      </c>
      <c r="F14" s="37">
        <f>'Приложение 4'!F42</f>
        <v>29.472999999999999</v>
      </c>
      <c r="G14" s="37">
        <f>'Приложение 4'!G42</f>
        <v>29.48</v>
      </c>
      <c r="H14" s="37">
        <f>'Приложение 4'!H42</f>
        <v>29.48</v>
      </c>
      <c r="I14" s="37">
        <f>'Приложение 4'!I42</f>
        <v>29.48</v>
      </c>
      <c r="J14" s="37">
        <f>'Приложение 4'!J42</f>
        <v>29.48</v>
      </c>
      <c r="K14" s="37">
        <f>'Приложение 4'!K42</f>
        <v>29.48</v>
      </c>
      <c r="L14" s="37">
        <f>'Приложение 4'!L42</f>
        <v>29.48</v>
      </c>
      <c r="M14" s="38">
        <f t="shared" si="1"/>
        <v>235.82499999999996</v>
      </c>
    </row>
    <row r="15" spans="1:13" s="12" customFormat="1" ht="31.5" customHeight="1" x14ac:dyDescent="0.2">
      <c r="A15" s="34">
        <v>6</v>
      </c>
      <c r="B15" s="18" t="s">
        <v>29</v>
      </c>
      <c r="C15" s="17" t="s">
        <v>43</v>
      </c>
      <c r="D15" s="16" t="s">
        <v>28</v>
      </c>
      <c r="E15" s="25"/>
      <c r="F15" s="38">
        <f>'Приложение 4'!F36</f>
        <v>0</v>
      </c>
      <c r="G15" s="38">
        <f>'Приложение 4'!G36</f>
        <v>0</v>
      </c>
      <c r="H15" s="38">
        <f>'Приложение 4'!H36</f>
        <v>0</v>
      </c>
      <c r="I15" s="38">
        <f>'Приложение 4'!I36</f>
        <v>0</v>
      </c>
      <c r="J15" s="38">
        <f>'Приложение 4'!J36</f>
        <v>0</v>
      </c>
      <c r="K15" s="38">
        <f>'Приложение 4'!K36</f>
        <v>0</v>
      </c>
      <c r="L15" s="38">
        <f>'Приложение 4'!L36</f>
        <v>0</v>
      </c>
      <c r="M15" s="38">
        <f t="shared" si="1"/>
        <v>0</v>
      </c>
    </row>
    <row r="16" spans="1:13" ht="41.25" customHeight="1" x14ac:dyDescent="0.2">
      <c r="A16" s="34">
        <v>7</v>
      </c>
      <c r="B16" s="18" t="s">
        <v>29</v>
      </c>
      <c r="C16" s="20" t="s">
        <v>16</v>
      </c>
      <c r="D16" s="18" t="s">
        <v>28</v>
      </c>
      <c r="E16" s="24">
        <f>'Приложение 4'!E48</f>
        <v>566.81946000000005</v>
      </c>
      <c r="F16" s="37">
        <f>'Приложение 4'!F48</f>
        <v>1329.5</v>
      </c>
      <c r="G16" s="37">
        <f>'Приложение 4'!G48</f>
        <v>268.27</v>
      </c>
      <c r="H16" s="37">
        <f>'Приложение 4'!H48</f>
        <v>165.37</v>
      </c>
      <c r="I16" s="37">
        <f>'Приложение 4'!I48</f>
        <v>125.37</v>
      </c>
      <c r="J16" s="37">
        <f>'Приложение 4'!J48</f>
        <v>125.37</v>
      </c>
      <c r="K16" s="37">
        <f>'Приложение 4'!K48</f>
        <v>125.37</v>
      </c>
      <c r="L16" s="37">
        <f>'Приложение 4'!L48</f>
        <v>125.37</v>
      </c>
      <c r="M16" s="38">
        <f t="shared" si="1"/>
        <v>2831.4394599999996</v>
      </c>
    </row>
    <row r="17" spans="1:13" ht="41.25" customHeight="1" x14ac:dyDescent="0.2">
      <c r="A17" s="34">
        <v>8</v>
      </c>
      <c r="B17" s="18" t="s">
        <v>29</v>
      </c>
      <c r="C17" s="27" t="s">
        <v>44</v>
      </c>
      <c r="D17" s="18" t="s">
        <v>28</v>
      </c>
      <c r="E17" s="24">
        <f>'Приложение 4'!E54</f>
        <v>0</v>
      </c>
      <c r="F17" s="37">
        <f>'Приложение 4'!F54</f>
        <v>1</v>
      </c>
      <c r="G17" s="37">
        <f>'Приложение 4'!G54</f>
        <v>1</v>
      </c>
      <c r="H17" s="37">
        <f>'Приложение 4'!H54</f>
        <v>1</v>
      </c>
      <c r="I17" s="37">
        <f>'Приложение 4'!I54</f>
        <v>1</v>
      </c>
      <c r="J17" s="37">
        <f>'Приложение 4'!J54</f>
        <v>1</v>
      </c>
      <c r="K17" s="37">
        <f>'Приложение 4'!K54</f>
        <v>1</v>
      </c>
      <c r="L17" s="37">
        <f>'Приложение 4'!L54</f>
        <v>1</v>
      </c>
      <c r="M17" s="38">
        <f t="shared" si="1"/>
        <v>7</v>
      </c>
    </row>
    <row r="18" spans="1:13" ht="41.25" customHeight="1" x14ac:dyDescent="0.2">
      <c r="A18" s="34">
        <v>9</v>
      </c>
      <c r="B18" s="18" t="s">
        <v>29</v>
      </c>
      <c r="C18" s="20" t="s">
        <v>42</v>
      </c>
      <c r="D18" s="18" t="s">
        <v>28</v>
      </c>
      <c r="E18" s="24">
        <f>'Приложение 4'!E60</f>
        <v>2.8242600000000002</v>
      </c>
      <c r="F18" s="37">
        <f>'Приложение 4'!F66</f>
        <v>1714.954</v>
      </c>
      <c r="G18" s="37">
        <f>'Приложение 4'!G66</f>
        <v>1793.22</v>
      </c>
      <c r="H18" s="37">
        <f>'Приложение 4'!H66</f>
        <v>1774.02</v>
      </c>
      <c r="I18" s="37">
        <f>'Приложение 4'!I66</f>
        <v>1774.02</v>
      </c>
      <c r="J18" s="37">
        <f>'Приложение 4'!J66</f>
        <v>1774.02</v>
      </c>
      <c r="K18" s="37">
        <f>'Приложение 4'!K66</f>
        <v>1774.02</v>
      </c>
      <c r="L18" s="37">
        <f>'Приложение 4'!L66</f>
        <v>1774.02</v>
      </c>
      <c r="M18" s="38">
        <f t="shared" si="1"/>
        <v>12381.098260000002</v>
      </c>
    </row>
    <row r="19" spans="1:13" ht="18.75" x14ac:dyDescent="0.25">
      <c r="A19" s="13"/>
    </row>
    <row r="20" spans="1:13" ht="15" x14ac:dyDescent="0.25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7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view="pageBreakPreview" topLeftCell="B1" zoomScaleNormal="75" zoomScaleSheetLayoutView="100" workbookViewId="0">
      <selection activeCell="I66" sqref="I66"/>
    </sheetView>
  </sheetViews>
  <sheetFormatPr defaultRowHeight="15" x14ac:dyDescent="0.25"/>
  <cols>
    <col min="1" max="1" width="4.85546875" style="1" customWidth="1"/>
    <col min="2" max="2" width="18" customWidth="1"/>
    <col min="3" max="3" width="24.42578125" customWidth="1"/>
    <col min="4" max="4" width="32.85546875" customWidth="1"/>
    <col min="5" max="5" width="15" customWidth="1"/>
    <col min="6" max="6" width="14.85546875" customWidth="1"/>
    <col min="7" max="7" width="14" customWidth="1"/>
    <col min="8" max="8" width="12.42578125" customWidth="1"/>
    <col min="9" max="9" width="12.85546875" customWidth="1"/>
    <col min="10" max="12" width="15.140625" customWidth="1"/>
    <col min="13" max="13" width="16.140625" customWidth="1"/>
  </cols>
  <sheetData>
    <row r="1" spans="1:13" ht="15.75" x14ac:dyDescent="0.25">
      <c r="I1" s="31" t="s">
        <v>13</v>
      </c>
      <c r="M1" s="30"/>
    </row>
    <row r="2" spans="1:13" s="6" customFormat="1" ht="18.75" x14ac:dyDescent="0.3">
      <c r="A2" s="9"/>
      <c r="B2" s="9"/>
      <c r="C2" s="9"/>
      <c r="D2" s="9"/>
      <c r="E2" s="9"/>
      <c r="F2" s="9"/>
      <c r="H2" s="7"/>
      <c r="I2" s="7" t="s">
        <v>31</v>
      </c>
      <c r="M2" s="22"/>
    </row>
    <row r="3" spans="1:13" ht="15" customHeight="1" x14ac:dyDescent="0.25"/>
    <row r="4" spans="1:13" ht="18.75" x14ac:dyDescent="0.3">
      <c r="A4" s="66" t="s">
        <v>10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ht="18.75" x14ac:dyDescent="0.3">
      <c r="A5" s="66" t="s">
        <v>11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7" spans="1:13" s="3" customFormat="1" x14ac:dyDescent="0.25">
      <c r="A7" s="67" t="s">
        <v>0</v>
      </c>
      <c r="B7" s="65" t="s">
        <v>2</v>
      </c>
      <c r="C7" s="65" t="s">
        <v>53</v>
      </c>
      <c r="D7" s="65" t="s">
        <v>9</v>
      </c>
      <c r="E7" s="69" t="s">
        <v>8</v>
      </c>
      <c r="F7" s="70"/>
      <c r="G7" s="70"/>
      <c r="H7" s="70"/>
      <c r="I7" s="70"/>
      <c r="J7" s="70"/>
      <c r="K7" s="70"/>
      <c r="L7" s="70"/>
      <c r="M7" s="71"/>
    </row>
    <row r="8" spans="1:13" s="3" customFormat="1" ht="64.5" customHeight="1" x14ac:dyDescent="0.25">
      <c r="A8" s="68"/>
      <c r="B8" s="65"/>
      <c r="C8" s="65"/>
      <c r="D8" s="65"/>
      <c r="E8" s="23" t="s">
        <v>34</v>
      </c>
      <c r="F8" s="33" t="s">
        <v>35</v>
      </c>
      <c r="G8" s="33" t="s">
        <v>32</v>
      </c>
      <c r="H8" s="33" t="s">
        <v>36</v>
      </c>
      <c r="I8" s="33" t="s">
        <v>37</v>
      </c>
      <c r="J8" s="33" t="s">
        <v>38</v>
      </c>
      <c r="K8" s="33" t="s">
        <v>39</v>
      </c>
      <c r="L8" s="33" t="s">
        <v>40</v>
      </c>
      <c r="M8" s="28" t="s">
        <v>26</v>
      </c>
    </row>
    <row r="9" spans="1:13" x14ac:dyDescent="0.25">
      <c r="A9" s="72"/>
      <c r="B9" s="73" t="s">
        <v>7</v>
      </c>
      <c r="C9" s="73" t="s">
        <v>52</v>
      </c>
      <c r="D9" s="2" t="s">
        <v>1</v>
      </c>
      <c r="E9" s="39">
        <f t="shared" ref="E9" si="0">SUM(E10:E14)</f>
        <v>6765.0647900000004</v>
      </c>
      <c r="F9" s="43">
        <f t="shared" ref="F9:G9" si="1">SUM(F10:F14)</f>
        <v>9687.3979999999992</v>
      </c>
      <c r="G9" s="39">
        <f t="shared" si="1"/>
        <v>6432.0469999999996</v>
      </c>
      <c r="H9" s="39">
        <f t="shared" ref="H9" si="2">SUM(H10:H14)</f>
        <v>6397.7069999999994</v>
      </c>
      <c r="I9" s="39">
        <f t="shared" ref="I9:L9" si="3">SUM(I10:I14)</f>
        <v>6341.4969999999985</v>
      </c>
      <c r="J9" s="39">
        <f t="shared" si="3"/>
        <v>6341.4969999999985</v>
      </c>
      <c r="K9" s="39">
        <f t="shared" si="3"/>
        <v>6341.4969999999985</v>
      </c>
      <c r="L9" s="39">
        <f t="shared" si="3"/>
        <v>6341.4969999999985</v>
      </c>
      <c r="M9" s="39">
        <f>SUM(E9:L9)</f>
        <v>54648.204789999982</v>
      </c>
    </row>
    <row r="10" spans="1:13" x14ac:dyDescent="0.25">
      <c r="A10" s="72"/>
      <c r="B10" s="73"/>
      <c r="C10" s="73"/>
      <c r="D10" s="2" t="s">
        <v>6</v>
      </c>
      <c r="E10" s="39">
        <f t="shared" ref="E10" si="4">E16+E22+E28+E33+E39+E45+E51+E63+E57</f>
        <v>116.506</v>
      </c>
      <c r="F10" s="43">
        <f t="shared" ref="F10:H12" si="5">F16+F22+F28+F33+F39+F45+F51+F63+F57</f>
        <v>126.22199999999999</v>
      </c>
      <c r="G10" s="39">
        <f t="shared" si="5"/>
        <v>163.15</v>
      </c>
      <c r="H10" s="39">
        <f t="shared" si="5"/>
        <v>178.11</v>
      </c>
      <c r="I10" s="39">
        <f t="shared" ref="I10:L10" si="6">I16+I22+I28+I33+I39+I45+I51+I63+I57</f>
        <v>184.36</v>
      </c>
      <c r="J10" s="39">
        <f t="shared" si="6"/>
        <v>184.36</v>
      </c>
      <c r="K10" s="39">
        <f t="shared" si="6"/>
        <v>184.36</v>
      </c>
      <c r="L10" s="39">
        <f t="shared" si="6"/>
        <v>184.36</v>
      </c>
      <c r="M10" s="39">
        <f t="shared" ref="M10:M67" si="7">SUM(E10:L10)</f>
        <v>1321.4280000000003</v>
      </c>
    </row>
    <row r="11" spans="1:13" x14ac:dyDescent="0.25">
      <c r="A11" s="72"/>
      <c r="B11" s="73"/>
      <c r="C11" s="73"/>
      <c r="D11" s="2" t="s">
        <v>5</v>
      </c>
      <c r="E11" s="39">
        <f t="shared" ref="E11" si="8">E17+E23+E29+E34+E40+E46+E52+E64+E58</f>
        <v>484.50668999999999</v>
      </c>
      <c r="F11" s="43">
        <f t="shared" si="5"/>
        <v>1150</v>
      </c>
      <c r="G11" s="39">
        <f t="shared" si="5"/>
        <v>0</v>
      </c>
      <c r="H11" s="39">
        <f t="shared" si="5"/>
        <v>0</v>
      </c>
      <c r="I11" s="39">
        <f t="shared" ref="I11:L11" si="9">I17+I23+I29+I34+I40+I46+I52+I64+I58</f>
        <v>0</v>
      </c>
      <c r="J11" s="39">
        <f t="shared" si="9"/>
        <v>0</v>
      </c>
      <c r="K11" s="39">
        <f t="shared" si="9"/>
        <v>0</v>
      </c>
      <c r="L11" s="39">
        <f t="shared" si="9"/>
        <v>0</v>
      </c>
      <c r="M11" s="39">
        <f t="shared" si="7"/>
        <v>1634.5066899999999</v>
      </c>
    </row>
    <row r="12" spans="1:13" x14ac:dyDescent="0.25">
      <c r="A12" s="72"/>
      <c r="B12" s="73"/>
      <c r="C12" s="73"/>
      <c r="D12" s="2" t="s">
        <v>4</v>
      </c>
      <c r="E12" s="39">
        <f t="shared" ref="E12" si="10">E18+E24+E30+E35+E41+E47+E53+E65+E59</f>
        <v>0</v>
      </c>
      <c r="F12" s="43">
        <f t="shared" si="5"/>
        <v>90</v>
      </c>
      <c r="G12" s="39">
        <f t="shared" si="5"/>
        <v>0</v>
      </c>
      <c r="H12" s="39">
        <f t="shared" si="5"/>
        <v>0</v>
      </c>
      <c r="I12" s="39">
        <f t="shared" ref="I12:L12" si="11">I18+I24+I30+I35+I41+I47+I53+I65+I59</f>
        <v>0</v>
      </c>
      <c r="J12" s="39">
        <f t="shared" si="11"/>
        <v>0</v>
      </c>
      <c r="K12" s="39">
        <f t="shared" si="11"/>
        <v>0</v>
      </c>
      <c r="L12" s="39">
        <f t="shared" si="11"/>
        <v>0</v>
      </c>
      <c r="M12" s="39">
        <f t="shared" si="7"/>
        <v>90</v>
      </c>
    </row>
    <row r="13" spans="1:13" ht="30" x14ac:dyDescent="0.25">
      <c r="A13" s="72"/>
      <c r="B13" s="73"/>
      <c r="C13" s="73"/>
      <c r="D13" s="2" t="s">
        <v>47</v>
      </c>
      <c r="E13" s="39">
        <f>E19+E25+E31+E36+E42+E48+E54+E66+E60</f>
        <v>6164.0520999999999</v>
      </c>
      <c r="F13" s="43">
        <f>F19+F25+F31+F36+F42+F48+F54+F66+F60</f>
        <v>8321.1759999999995</v>
      </c>
      <c r="G13" s="39">
        <f t="shared" ref="G13:H13" si="12">G19+G25+G31+G36+G42+G48+G54+G66+G60</f>
        <v>6268.8969999999999</v>
      </c>
      <c r="H13" s="39">
        <f t="shared" si="12"/>
        <v>6219.5969999999998</v>
      </c>
      <c r="I13" s="39">
        <f t="shared" ref="I13:L13" si="13">I19+I25+I31+I36+I42+I48+I54+I66+I60</f>
        <v>6157.1369999999988</v>
      </c>
      <c r="J13" s="39">
        <f t="shared" si="13"/>
        <v>6157.1369999999988</v>
      </c>
      <c r="K13" s="39">
        <f t="shared" si="13"/>
        <v>6157.1369999999988</v>
      </c>
      <c r="L13" s="39">
        <f t="shared" si="13"/>
        <v>6157.1369999999988</v>
      </c>
      <c r="M13" s="39">
        <f t="shared" si="7"/>
        <v>51602.270100000009</v>
      </c>
    </row>
    <row r="14" spans="1:13" x14ac:dyDescent="0.25">
      <c r="A14" s="72"/>
      <c r="B14" s="73"/>
      <c r="C14" s="73"/>
      <c r="D14" s="2" t="s">
        <v>3</v>
      </c>
      <c r="E14" s="39">
        <f>E20+E26+E32+E37+E43+E49+E55+E67+E61</f>
        <v>0</v>
      </c>
      <c r="F14" s="43">
        <f>F20+F26+F32+F37+F43+F49+F55+F67+F61</f>
        <v>0</v>
      </c>
      <c r="G14" s="39">
        <f t="shared" ref="G14:H14" si="14">G20+G26+G32+G37+G43+G49+G55+G67+G61</f>
        <v>0</v>
      </c>
      <c r="H14" s="39">
        <f t="shared" si="14"/>
        <v>0</v>
      </c>
      <c r="I14" s="39">
        <f t="shared" ref="I14:L14" si="15">I20+I26+I32+I37+I43+I49+I55+I67+I61</f>
        <v>0</v>
      </c>
      <c r="J14" s="39">
        <f t="shared" si="15"/>
        <v>0</v>
      </c>
      <c r="K14" s="39">
        <f t="shared" si="15"/>
        <v>0</v>
      </c>
      <c r="L14" s="39">
        <f t="shared" si="15"/>
        <v>0</v>
      </c>
      <c r="M14" s="39">
        <f t="shared" si="7"/>
        <v>0</v>
      </c>
    </row>
    <row r="15" spans="1:13" x14ac:dyDescent="0.25">
      <c r="A15" s="56" t="s">
        <v>17</v>
      </c>
      <c r="B15" s="56" t="s">
        <v>12</v>
      </c>
      <c r="C15" s="56" t="s">
        <v>48</v>
      </c>
      <c r="D15" s="2" t="s">
        <v>1</v>
      </c>
      <c r="E15" s="39">
        <f t="shared" ref="E15" si="16">E16+E19</f>
        <v>1593.5759300000002</v>
      </c>
      <c r="F15" s="43">
        <f t="shared" ref="F15:G15" si="17">F16+F19</f>
        <v>2372.4770000000003</v>
      </c>
      <c r="G15" s="39">
        <f t="shared" si="17"/>
        <v>2105.4169999999999</v>
      </c>
      <c r="H15" s="39">
        <f t="shared" ref="H15" si="18">H16+H19</f>
        <v>2197.4769999999999</v>
      </c>
      <c r="I15" s="39">
        <f t="shared" ref="I15:L15" si="19">I16+I19</f>
        <v>2301.7270000000003</v>
      </c>
      <c r="J15" s="39">
        <f t="shared" si="19"/>
        <v>2301.7270000000003</v>
      </c>
      <c r="K15" s="39">
        <f t="shared" si="19"/>
        <v>2301.7270000000003</v>
      </c>
      <c r="L15" s="39">
        <f t="shared" si="19"/>
        <v>2301.7270000000003</v>
      </c>
      <c r="M15" s="39">
        <f t="shared" si="7"/>
        <v>17475.854930000005</v>
      </c>
    </row>
    <row r="16" spans="1:13" x14ac:dyDescent="0.25">
      <c r="A16" s="57"/>
      <c r="B16" s="57"/>
      <c r="C16" s="57"/>
      <c r="D16" s="2" t="s">
        <v>6</v>
      </c>
      <c r="E16" s="40">
        <v>116.506</v>
      </c>
      <c r="F16" s="40">
        <v>126.22199999999999</v>
      </c>
      <c r="G16" s="40">
        <v>163.15</v>
      </c>
      <c r="H16" s="40">
        <v>178.11</v>
      </c>
      <c r="I16" s="40">
        <v>184.36</v>
      </c>
      <c r="J16" s="40">
        <v>184.36</v>
      </c>
      <c r="K16" s="40">
        <v>184.36</v>
      </c>
      <c r="L16" s="40">
        <v>184.36</v>
      </c>
      <c r="M16" s="39">
        <f t="shared" si="7"/>
        <v>1321.4280000000003</v>
      </c>
    </row>
    <row r="17" spans="1:13" x14ac:dyDescent="0.25">
      <c r="A17" s="57"/>
      <c r="B17" s="57"/>
      <c r="C17" s="57"/>
      <c r="D17" s="2" t="s">
        <v>5</v>
      </c>
      <c r="E17" s="39"/>
      <c r="F17" s="43"/>
      <c r="G17" s="39"/>
      <c r="H17" s="39"/>
      <c r="I17" s="39"/>
      <c r="J17" s="39"/>
      <c r="K17" s="39"/>
      <c r="L17" s="39"/>
      <c r="M17" s="39">
        <f t="shared" si="7"/>
        <v>0</v>
      </c>
    </row>
    <row r="18" spans="1:13" x14ac:dyDescent="0.25">
      <c r="A18" s="57"/>
      <c r="B18" s="57"/>
      <c r="C18" s="57"/>
      <c r="D18" s="2" t="s">
        <v>4</v>
      </c>
      <c r="E18" s="39"/>
      <c r="F18" s="43"/>
      <c r="G18" s="39"/>
      <c r="H18" s="39"/>
      <c r="I18" s="39"/>
      <c r="J18" s="39"/>
      <c r="K18" s="39"/>
      <c r="L18" s="39"/>
      <c r="M18" s="39">
        <f t="shared" si="7"/>
        <v>0</v>
      </c>
    </row>
    <row r="19" spans="1:13" ht="30" x14ac:dyDescent="0.25">
      <c r="A19" s="57"/>
      <c r="B19" s="57"/>
      <c r="C19" s="57"/>
      <c r="D19" s="2" t="s">
        <v>47</v>
      </c>
      <c r="E19" s="40">
        <v>1477.0699300000001</v>
      </c>
      <c r="F19" s="40">
        <v>2246.2550000000001</v>
      </c>
      <c r="G19" s="40">
        <v>1942.2670000000001</v>
      </c>
      <c r="H19" s="40">
        <v>2019.367</v>
      </c>
      <c r="I19" s="40">
        <v>2117.3670000000002</v>
      </c>
      <c r="J19" s="40">
        <v>2117.3670000000002</v>
      </c>
      <c r="K19" s="40">
        <v>2117.3670000000002</v>
      </c>
      <c r="L19" s="40">
        <v>2117.3670000000002</v>
      </c>
      <c r="M19" s="39">
        <f t="shared" si="7"/>
        <v>16154.426930000001</v>
      </c>
    </row>
    <row r="20" spans="1:13" x14ac:dyDescent="0.25">
      <c r="A20" s="58"/>
      <c r="B20" s="58"/>
      <c r="C20" s="58"/>
      <c r="D20" s="2" t="s">
        <v>3</v>
      </c>
      <c r="E20" s="39"/>
      <c r="F20" s="43"/>
      <c r="G20" s="39"/>
      <c r="H20" s="39"/>
      <c r="I20" s="39"/>
      <c r="J20" s="39"/>
      <c r="K20" s="39"/>
      <c r="L20" s="39"/>
      <c r="M20" s="39">
        <f t="shared" si="7"/>
        <v>0</v>
      </c>
    </row>
    <row r="21" spans="1:13" x14ac:dyDescent="0.25">
      <c r="A21" s="56" t="s">
        <v>18</v>
      </c>
      <c r="B21" s="56" t="s">
        <v>12</v>
      </c>
      <c r="C21" s="59" t="s">
        <v>21</v>
      </c>
      <c r="D21" s="2" t="s">
        <v>1</v>
      </c>
      <c r="E21" s="39">
        <f>E25+E23</f>
        <v>2829.4592500000003</v>
      </c>
      <c r="F21" s="43">
        <f t="shared" ref="F21:H21" si="20">F25+F23</f>
        <v>2088.7199999999998</v>
      </c>
      <c r="G21" s="39">
        <f t="shared" si="20"/>
        <v>1948.86</v>
      </c>
      <c r="H21" s="39">
        <f t="shared" si="20"/>
        <v>1940.86</v>
      </c>
      <c r="I21" s="39">
        <f t="shared" ref="I21:L21" si="21">I25+I23</f>
        <v>1805.1</v>
      </c>
      <c r="J21" s="39">
        <f t="shared" si="21"/>
        <v>1805.1</v>
      </c>
      <c r="K21" s="39">
        <f t="shared" si="21"/>
        <v>1805.1</v>
      </c>
      <c r="L21" s="39">
        <f t="shared" si="21"/>
        <v>1805.1</v>
      </c>
      <c r="M21" s="39">
        <f t="shared" si="7"/>
        <v>16028.299250000002</v>
      </c>
    </row>
    <row r="22" spans="1:13" x14ac:dyDescent="0.25">
      <c r="A22" s="57"/>
      <c r="B22" s="57"/>
      <c r="C22" s="60"/>
      <c r="D22" s="2" t="s">
        <v>6</v>
      </c>
      <c r="E22" s="39"/>
      <c r="F22" s="43"/>
      <c r="G22" s="39"/>
      <c r="H22" s="39"/>
      <c r="I22" s="39"/>
      <c r="J22" s="39"/>
      <c r="K22" s="39"/>
      <c r="L22" s="39"/>
      <c r="M22" s="39">
        <f t="shared" si="7"/>
        <v>0</v>
      </c>
    </row>
    <row r="23" spans="1:13" x14ac:dyDescent="0.25">
      <c r="A23" s="57"/>
      <c r="B23" s="57"/>
      <c r="C23" s="60"/>
      <c r="D23" s="2" t="s">
        <v>5</v>
      </c>
      <c r="E23" s="39">
        <v>484.50668999999999</v>
      </c>
      <c r="F23" s="43"/>
      <c r="G23" s="39"/>
      <c r="H23" s="39"/>
      <c r="I23" s="39"/>
      <c r="J23" s="39"/>
      <c r="K23" s="39"/>
      <c r="L23" s="39"/>
      <c r="M23" s="39">
        <f t="shared" si="7"/>
        <v>484.50668999999999</v>
      </c>
    </row>
    <row r="24" spans="1:13" x14ac:dyDescent="0.25">
      <c r="A24" s="57"/>
      <c r="B24" s="57"/>
      <c r="C24" s="60"/>
      <c r="D24" s="2" t="s">
        <v>4</v>
      </c>
      <c r="E24" s="39"/>
      <c r="F24" s="43"/>
      <c r="G24" s="39"/>
      <c r="H24" s="39"/>
      <c r="I24" s="39"/>
      <c r="J24" s="39"/>
      <c r="K24" s="39"/>
      <c r="L24" s="39"/>
      <c r="M24" s="39">
        <f t="shared" si="7"/>
        <v>0</v>
      </c>
    </row>
    <row r="25" spans="1:13" ht="30" x14ac:dyDescent="0.25">
      <c r="A25" s="57"/>
      <c r="B25" s="57"/>
      <c r="C25" s="60"/>
      <c r="D25" s="2" t="s">
        <v>47</v>
      </c>
      <c r="E25" s="40">
        <v>2344.9525600000002</v>
      </c>
      <c r="F25" s="40">
        <v>2088.7199999999998</v>
      </c>
      <c r="G25" s="40">
        <v>1948.86</v>
      </c>
      <c r="H25" s="40">
        <v>1940.86</v>
      </c>
      <c r="I25" s="40">
        <v>1805.1</v>
      </c>
      <c r="J25" s="40">
        <v>1805.1</v>
      </c>
      <c r="K25" s="40">
        <v>1805.1</v>
      </c>
      <c r="L25" s="40">
        <v>1805.1</v>
      </c>
      <c r="M25" s="39">
        <f t="shared" si="7"/>
        <v>15543.792560000002</v>
      </c>
    </row>
    <row r="26" spans="1:13" x14ac:dyDescent="0.25">
      <c r="A26" s="58"/>
      <c r="B26" s="58"/>
      <c r="C26" s="61"/>
      <c r="D26" s="2" t="s">
        <v>3</v>
      </c>
      <c r="E26" s="39"/>
      <c r="F26" s="43"/>
      <c r="G26" s="39"/>
      <c r="H26" s="39"/>
      <c r="I26" s="39"/>
      <c r="J26" s="39"/>
      <c r="K26" s="39"/>
      <c r="L26" s="39"/>
      <c r="M26" s="39">
        <f t="shared" si="7"/>
        <v>0</v>
      </c>
    </row>
    <row r="27" spans="1:13" x14ac:dyDescent="0.25">
      <c r="A27" s="56" t="s">
        <v>19</v>
      </c>
      <c r="B27" s="56" t="s">
        <v>12</v>
      </c>
      <c r="C27" s="59" t="s">
        <v>45</v>
      </c>
      <c r="D27" s="2" t="s">
        <v>1</v>
      </c>
      <c r="E27" s="39">
        <f t="shared" ref="E27" si="22">E31</f>
        <v>368.3</v>
      </c>
      <c r="F27" s="43">
        <f t="shared" ref="F27:G27" si="23">F31</f>
        <v>765.97400000000005</v>
      </c>
      <c r="G27" s="39">
        <f t="shared" si="23"/>
        <v>282.8</v>
      </c>
      <c r="H27" s="39">
        <f t="shared" ref="H27" si="24">H31</f>
        <v>286.5</v>
      </c>
      <c r="I27" s="39">
        <f t="shared" ref="I27:L27" si="25">I31</f>
        <v>301.8</v>
      </c>
      <c r="J27" s="39">
        <f t="shared" si="25"/>
        <v>301.8</v>
      </c>
      <c r="K27" s="39">
        <f t="shared" si="25"/>
        <v>301.8</v>
      </c>
      <c r="L27" s="39">
        <f t="shared" si="25"/>
        <v>301.8</v>
      </c>
      <c r="M27" s="39">
        <f t="shared" si="7"/>
        <v>2910.7740000000003</v>
      </c>
    </row>
    <row r="28" spans="1:13" x14ac:dyDescent="0.25">
      <c r="A28" s="57"/>
      <c r="B28" s="57"/>
      <c r="C28" s="60"/>
      <c r="D28" s="2" t="s">
        <v>6</v>
      </c>
      <c r="E28" s="39"/>
      <c r="F28" s="43"/>
      <c r="G28" s="39"/>
      <c r="H28" s="39"/>
      <c r="I28" s="39"/>
      <c r="J28" s="39"/>
      <c r="K28" s="39"/>
      <c r="L28" s="39"/>
      <c r="M28" s="39">
        <f t="shared" si="7"/>
        <v>0</v>
      </c>
    </row>
    <row r="29" spans="1:13" x14ac:dyDescent="0.25">
      <c r="A29" s="57"/>
      <c r="B29" s="57"/>
      <c r="C29" s="60"/>
      <c r="D29" s="2" t="s">
        <v>5</v>
      </c>
      <c r="E29" s="39"/>
      <c r="F29" s="43"/>
      <c r="G29" s="39"/>
      <c r="H29" s="39"/>
      <c r="I29" s="39"/>
      <c r="J29" s="39"/>
      <c r="K29" s="39"/>
      <c r="L29" s="39"/>
      <c r="M29" s="39">
        <f t="shared" si="7"/>
        <v>0</v>
      </c>
    </row>
    <row r="30" spans="1:13" x14ac:dyDescent="0.25">
      <c r="A30" s="57"/>
      <c r="B30" s="57"/>
      <c r="C30" s="60"/>
      <c r="D30" s="29" t="s">
        <v>4</v>
      </c>
      <c r="E30" s="41"/>
      <c r="F30" s="46"/>
      <c r="G30" s="41"/>
      <c r="H30" s="41"/>
      <c r="I30" s="41"/>
      <c r="J30" s="41"/>
      <c r="K30" s="41"/>
      <c r="L30" s="41"/>
      <c r="M30" s="39">
        <f t="shared" si="7"/>
        <v>0</v>
      </c>
    </row>
    <row r="31" spans="1:13" ht="30" x14ac:dyDescent="0.25">
      <c r="A31" s="57"/>
      <c r="B31" s="57"/>
      <c r="C31" s="60"/>
      <c r="D31" s="2" t="s">
        <v>47</v>
      </c>
      <c r="E31" s="40">
        <v>368.3</v>
      </c>
      <c r="F31" s="40">
        <v>765.97400000000005</v>
      </c>
      <c r="G31" s="40">
        <v>282.8</v>
      </c>
      <c r="H31" s="40">
        <v>286.5</v>
      </c>
      <c r="I31" s="40">
        <v>301.8</v>
      </c>
      <c r="J31" s="40">
        <v>301.8</v>
      </c>
      <c r="K31" s="40">
        <v>301.8</v>
      </c>
      <c r="L31" s="40">
        <v>301.8</v>
      </c>
      <c r="M31" s="39">
        <f t="shared" si="7"/>
        <v>2910.7740000000003</v>
      </c>
    </row>
    <row r="32" spans="1:13" x14ac:dyDescent="0.25">
      <c r="A32" s="58"/>
      <c r="B32" s="58"/>
      <c r="C32" s="61"/>
      <c r="D32" s="2" t="s">
        <v>3</v>
      </c>
      <c r="E32" s="39"/>
      <c r="F32" s="43"/>
      <c r="G32" s="39"/>
      <c r="H32" s="39"/>
      <c r="I32" s="39"/>
      <c r="J32" s="39"/>
      <c r="K32" s="39"/>
      <c r="L32" s="39"/>
      <c r="M32" s="39">
        <f t="shared" si="7"/>
        <v>0</v>
      </c>
    </row>
    <row r="33" spans="1:13" x14ac:dyDescent="0.25">
      <c r="A33" s="56" t="s">
        <v>20</v>
      </c>
      <c r="B33" s="56" t="s">
        <v>12</v>
      </c>
      <c r="C33" s="59" t="s">
        <v>33</v>
      </c>
      <c r="D33" s="2" t="s">
        <v>1</v>
      </c>
      <c r="E33" s="39">
        <f t="shared" ref="E33" si="26">SUM(E34:E37)</f>
        <v>0</v>
      </c>
      <c r="F33" s="43">
        <f t="shared" ref="F33:G33" si="27">SUM(F34:F37)</f>
        <v>0</v>
      </c>
      <c r="G33" s="39">
        <f t="shared" si="27"/>
        <v>0</v>
      </c>
      <c r="H33" s="39">
        <f t="shared" ref="H33" si="28">SUM(H34:H37)</f>
        <v>0</v>
      </c>
      <c r="I33" s="39">
        <f t="shared" ref="I33:L33" si="29">SUM(I34:I37)</f>
        <v>0</v>
      </c>
      <c r="J33" s="39">
        <f t="shared" si="29"/>
        <v>0</v>
      </c>
      <c r="K33" s="39">
        <f t="shared" si="29"/>
        <v>0</v>
      </c>
      <c r="L33" s="39">
        <f t="shared" si="29"/>
        <v>0</v>
      </c>
      <c r="M33" s="39">
        <f t="shared" si="7"/>
        <v>0</v>
      </c>
    </row>
    <row r="34" spans="1:13" x14ac:dyDescent="0.25">
      <c r="A34" s="57"/>
      <c r="B34" s="57"/>
      <c r="C34" s="60"/>
      <c r="D34" s="2" t="s">
        <v>6</v>
      </c>
      <c r="E34" s="39"/>
      <c r="F34" s="43"/>
      <c r="G34" s="39"/>
      <c r="H34" s="39"/>
      <c r="I34" s="39"/>
      <c r="J34" s="39"/>
      <c r="K34" s="39"/>
      <c r="L34" s="39"/>
      <c r="M34" s="39">
        <f t="shared" si="7"/>
        <v>0</v>
      </c>
    </row>
    <row r="35" spans="1:13" x14ac:dyDescent="0.25">
      <c r="A35" s="57"/>
      <c r="B35" s="57"/>
      <c r="C35" s="60"/>
      <c r="D35" s="2" t="s">
        <v>5</v>
      </c>
      <c r="E35" s="39"/>
      <c r="F35" s="43"/>
      <c r="G35" s="39"/>
      <c r="H35" s="39"/>
      <c r="I35" s="39"/>
      <c r="J35" s="39"/>
      <c r="K35" s="39"/>
      <c r="L35" s="39"/>
      <c r="M35" s="39">
        <f t="shared" si="7"/>
        <v>0</v>
      </c>
    </row>
    <row r="36" spans="1:13" ht="30" x14ac:dyDescent="0.25">
      <c r="A36" s="57"/>
      <c r="B36" s="57"/>
      <c r="C36" s="60"/>
      <c r="D36" s="2" t="s">
        <v>47</v>
      </c>
      <c r="E36" s="39"/>
      <c r="F36" s="43"/>
      <c r="G36" s="39"/>
      <c r="H36" s="39"/>
      <c r="I36" s="39"/>
      <c r="J36" s="39"/>
      <c r="K36" s="39"/>
      <c r="L36" s="39"/>
      <c r="M36" s="39">
        <f t="shared" si="7"/>
        <v>0</v>
      </c>
    </row>
    <row r="37" spans="1:13" x14ac:dyDescent="0.25">
      <c r="A37" s="58"/>
      <c r="B37" s="58"/>
      <c r="C37" s="61"/>
      <c r="D37" s="2" t="s">
        <v>3</v>
      </c>
      <c r="E37" s="39"/>
      <c r="F37" s="43"/>
      <c r="G37" s="39"/>
      <c r="H37" s="39"/>
      <c r="I37" s="39"/>
      <c r="J37" s="39"/>
      <c r="K37" s="39"/>
      <c r="L37" s="39"/>
      <c r="M37" s="39">
        <f t="shared" si="7"/>
        <v>0</v>
      </c>
    </row>
    <row r="38" spans="1:13" x14ac:dyDescent="0.25">
      <c r="A38" s="56">
        <v>5</v>
      </c>
      <c r="B38" s="56" t="s">
        <v>12</v>
      </c>
      <c r="C38" s="59" t="s">
        <v>49</v>
      </c>
      <c r="D38" s="2" t="s">
        <v>1</v>
      </c>
      <c r="E38" s="39">
        <f t="shared" ref="E38" si="30">E42</f>
        <v>29.472000000000001</v>
      </c>
      <c r="F38" s="43">
        <f t="shared" ref="F38:G38" si="31">F42</f>
        <v>29.472999999999999</v>
      </c>
      <c r="G38" s="39">
        <f t="shared" si="31"/>
        <v>29.48</v>
      </c>
      <c r="H38" s="39">
        <f t="shared" ref="H38" si="32">H42</f>
        <v>29.48</v>
      </c>
      <c r="I38" s="39">
        <f t="shared" ref="I38:L38" si="33">I42</f>
        <v>29.48</v>
      </c>
      <c r="J38" s="39">
        <f t="shared" si="33"/>
        <v>29.48</v>
      </c>
      <c r="K38" s="39">
        <f t="shared" si="33"/>
        <v>29.48</v>
      </c>
      <c r="L38" s="39">
        <f t="shared" si="33"/>
        <v>29.48</v>
      </c>
      <c r="M38" s="39">
        <f t="shared" si="7"/>
        <v>235.82499999999996</v>
      </c>
    </row>
    <row r="39" spans="1:13" x14ac:dyDescent="0.25">
      <c r="A39" s="57"/>
      <c r="B39" s="57"/>
      <c r="C39" s="60"/>
      <c r="D39" s="2" t="s">
        <v>6</v>
      </c>
      <c r="E39" s="39"/>
      <c r="F39" s="43"/>
      <c r="G39" s="39"/>
      <c r="H39" s="39"/>
      <c r="I39" s="39"/>
      <c r="J39" s="39"/>
      <c r="K39" s="39"/>
      <c r="L39" s="39"/>
      <c r="M39" s="39">
        <f t="shared" si="7"/>
        <v>0</v>
      </c>
    </row>
    <row r="40" spans="1:13" x14ac:dyDescent="0.25">
      <c r="A40" s="57"/>
      <c r="B40" s="57"/>
      <c r="C40" s="60"/>
      <c r="D40" s="2" t="s">
        <v>5</v>
      </c>
      <c r="E40" s="39"/>
      <c r="F40" s="43"/>
      <c r="G40" s="39"/>
      <c r="H40" s="39"/>
      <c r="I40" s="39"/>
      <c r="J40" s="39"/>
      <c r="K40" s="39"/>
      <c r="L40" s="39"/>
      <c r="M40" s="39">
        <f t="shared" si="7"/>
        <v>0</v>
      </c>
    </row>
    <row r="41" spans="1:13" x14ac:dyDescent="0.25">
      <c r="A41" s="57"/>
      <c r="B41" s="57"/>
      <c r="C41" s="60"/>
      <c r="D41" s="2" t="s">
        <v>4</v>
      </c>
      <c r="E41" s="39"/>
      <c r="F41" s="43"/>
      <c r="G41" s="39"/>
      <c r="H41" s="39"/>
      <c r="I41" s="39"/>
      <c r="J41" s="39"/>
      <c r="K41" s="39"/>
      <c r="L41" s="39"/>
      <c r="M41" s="39">
        <f t="shared" si="7"/>
        <v>0</v>
      </c>
    </row>
    <row r="42" spans="1:13" ht="30" x14ac:dyDescent="0.25">
      <c r="A42" s="57"/>
      <c r="B42" s="57"/>
      <c r="C42" s="60"/>
      <c r="D42" s="2" t="s">
        <v>47</v>
      </c>
      <c r="E42" s="40">
        <v>29.472000000000001</v>
      </c>
      <c r="F42" s="40">
        <v>29.472999999999999</v>
      </c>
      <c r="G42" s="40">
        <v>29.48</v>
      </c>
      <c r="H42" s="40">
        <v>29.48</v>
      </c>
      <c r="I42" s="40">
        <v>29.48</v>
      </c>
      <c r="J42" s="40">
        <v>29.48</v>
      </c>
      <c r="K42" s="40">
        <v>29.48</v>
      </c>
      <c r="L42" s="40">
        <v>29.48</v>
      </c>
      <c r="M42" s="39">
        <f t="shared" si="7"/>
        <v>235.82499999999996</v>
      </c>
    </row>
    <row r="43" spans="1:13" ht="15.75" customHeight="1" x14ac:dyDescent="0.25">
      <c r="A43" s="58"/>
      <c r="B43" s="58"/>
      <c r="C43" s="61"/>
      <c r="D43" s="2" t="s">
        <v>3</v>
      </c>
      <c r="E43" s="39"/>
      <c r="F43" s="43"/>
      <c r="G43" s="39"/>
      <c r="H43" s="39"/>
      <c r="I43" s="39"/>
      <c r="J43" s="39"/>
      <c r="K43" s="39"/>
      <c r="L43" s="39"/>
      <c r="M43" s="39">
        <f t="shared" si="7"/>
        <v>0</v>
      </c>
    </row>
    <row r="44" spans="1:13" x14ac:dyDescent="0.25">
      <c r="A44" s="56">
        <v>6</v>
      </c>
      <c r="B44" s="56" t="s">
        <v>12</v>
      </c>
      <c r="C44" s="59" t="s">
        <v>16</v>
      </c>
      <c r="D44" s="4" t="s">
        <v>1</v>
      </c>
      <c r="E44" s="39">
        <f t="shared" ref="E44" si="34">E48</f>
        <v>566.81946000000005</v>
      </c>
      <c r="F44" s="43">
        <f t="shared" ref="F44:G44" si="35">F48</f>
        <v>1329.5</v>
      </c>
      <c r="G44" s="39">
        <f t="shared" si="35"/>
        <v>268.27</v>
      </c>
      <c r="H44" s="39">
        <f t="shared" ref="H44" si="36">H48</f>
        <v>165.37</v>
      </c>
      <c r="I44" s="39">
        <f t="shared" ref="I44:L44" si="37">I48</f>
        <v>125.37</v>
      </c>
      <c r="J44" s="39">
        <f t="shared" si="37"/>
        <v>125.37</v>
      </c>
      <c r="K44" s="39">
        <f t="shared" si="37"/>
        <v>125.37</v>
      </c>
      <c r="L44" s="39">
        <f t="shared" si="37"/>
        <v>125.37</v>
      </c>
      <c r="M44" s="39">
        <f t="shared" si="7"/>
        <v>2831.4394599999996</v>
      </c>
    </row>
    <row r="45" spans="1:13" x14ac:dyDescent="0.25">
      <c r="A45" s="57"/>
      <c r="B45" s="57"/>
      <c r="C45" s="60"/>
      <c r="D45" s="4" t="s">
        <v>6</v>
      </c>
      <c r="E45" s="39"/>
      <c r="F45" s="43"/>
      <c r="G45" s="39"/>
      <c r="H45" s="39"/>
      <c r="I45" s="39"/>
      <c r="J45" s="39"/>
      <c r="K45" s="39"/>
      <c r="L45" s="39"/>
      <c r="M45" s="39">
        <f t="shared" si="7"/>
        <v>0</v>
      </c>
    </row>
    <row r="46" spans="1:13" x14ac:dyDescent="0.25">
      <c r="A46" s="57"/>
      <c r="B46" s="57"/>
      <c r="C46" s="60"/>
      <c r="D46" s="4" t="s">
        <v>5</v>
      </c>
      <c r="E46" s="39"/>
      <c r="F46" s="43">
        <v>250</v>
      </c>
      <c r="G46" s="39"/>
      <c r="H46" s="39"/>
      <c r="I46" s="39"/>
      <c r="J46" s="39"/>
      <c r="K46" s="39"/>
      <c r="L46" s="39"/>
      <c r="M46" s="39">
        <f t="shared" si="7"/>
        <v>250</v>
      </c>
    </row>
    <row r="47" spans="1:13" x14ac:dyDescent="0.25">
      <c r="A47" s="57"/>
      <c r="B47" s="57"/>
      <c r="C47" s="60"/>
      <c r="D47" s="4" t="s">
        <v>4</v>
      </c>
      <c r="E47" s="39"/>
      <c r="F47" s="43">
        <v>90</v>
      </c>
      <c r="G47" s="39"/>
      <c r="H47" s="39"/>
      <c r="I47" s="39"/>
      <c r="J47" s="39"/>
      <c r="K47" s="39"/>
      <c r="L47" s="39"/>
      <c r="M47" s="39">
        <f t="shared" si="7"/>
        <v>90</v>
      </c>
    </row>
    <row r="48" spans="1:13" ht="30" x14ac:dyDescent="0.25">
      <c r="A48" s="57"/>
      <c r="B48" s="57"/>
      <c r="C48" s="60"/>
      <c r="D48" s="4" t="s">
        <v>47</v>
      </c>
      <c r="E48" s="40">
        <v>566.81946000000005</v>
      </c>
      <c r="F48" s="40">
        <v>1329.5</v>
      </c>
      <c r="G48" s="40">
        <v>268.27</v>
      </c>
      <c r="H48" s="40">
        <v>165.37</v>
      </c>
      <c r="I48" s="40">
        <v>125.37</v>
      </c>
      <c r="J48" s="40">
        <v>125.37</v>
      </c>
      <c r="K48" s="40">
        <v>125.37</v>
      </c>
      <c r="L48" s="40">
        <v>125.37</v>
      </c>
      <c r="M48" s="39">
        <f t="shared" si="7"/>
        <v>2831.4394599999996</v>
      </c>
    </row>
    <row r="49" spans="1:13" x14ac:dyDescent="0.25">
      <c r="A49" s="58"/>
      <c r="B49" s="58"/>
      <c r="C49" s="61"/>
      <c r="D49" s="4" t="s">
        <v>3</v>
      </c>
      <c r="E49" s="39"/>
      <c r="F49" s="43"/>
      <c r="G49" s="39"/>
      <c r="H49" s="39"/>
      <c r="I49" s="39"/>
      <c r="J49" s="39"/>
      <c r="K49" s="39"/>
      <c r="L49" s="39"/>
      <c r="M49" s="39">
        <f t="shared" si="7"/>
        <v>0</v>
      </c>
    </row>
    <row r="50" spans="1:13" x14ac:dyDescent="0.25">
      <c r="A50" s="62">
        <v>7</v>
      </c>
      <c r="B50" s="56" t="s">
        <v>12</v>
      </c>
      <c r="C50" s="59" t="s">
        <v>46</v>
      </c>
      <c r="D50" s="26" t="s">
        <v>1</v>
      </c>
      <c r="E50" s="42">
        <f t="shared" ref="E50" si="38">E51+E52+E53+E54+E55</f>
        <v>0</v>
      </c>
      <c r="F50" s="44">
        <f t="shared" ref="F50:G50" si="39">F51+F52+F53+F54+F55</f>
        <v>1</v>
      </c>
      <c r="G50" s="42">
        <f t="shared" si="39"/>
        <v>1</v>
      </c>
      <c r="H50" s="42">
        <f t="shared" ref="H50" si="40">H51+H52+H53+H54+H55</f>
        <v>1</v>
      </c>
      <c r="I50" s="42">
        <f t="shared" ref="I50:L50" si="41">I51+I52+I53+I54+I55</f>
        <v>1</v>
      </c>
      <c r="J50" s="42">
        <f t="shared" si="41"/>
        <v>1</v>
      </c>
      <c r="K50" s="42">
        <f t="shared" si="41"/>
        <v>1</v>
      </c>
      <c r="L50" s="42">
        <f t="shared" si="41"/>
        <v>1</v>
      </c>
      <c r="M50" s="39">
        <f t="shared" si="7"/>
        <v>7</v>
      </c>
    </row>
    <row r="51" spans="1:13" x14ac:dyDescent="0.25">
      <c r="A51" s="63"/>
      <c r="B51" s="57"/>
      <c r="C51" s="60"/>
      <c r="D51" s="26" t="s">
        <v>6</v>
      </c>
      <c r="E51" s="42"/>
      <c r="F51" s="44"/>
      <c r="G51" s="42"/>
      <c r="H51" s="42"/>
      <c r="I51" s="42"/>
      <c r="J51" s="42"/>
      <c r="K51" s="42"/>
      <c r="L51" s="42"/>
      <c r="M51" s="39">
        <f t="shared" si="7"/>
        <v>0</v>
      </c>
    </row>
    <row r="52" spans="1:13" x14ac:dyDescent="0.25">
      <c r="A52" s="63"/>
      <c r="B52" s="57"/>
      <c r="C52" s="60"/>
      <c r="D52" s="26" t="s">
        <v>5</v>
      </c>
      <c r="E52" s="42"/>
      <c r="F52" s="44"/>
      <c r="G52" s="42"/>
      <c r="H52" s="42"/>
      <c r="I52" s="42"/>
      <c r="J52" s="42"/>
      <c r="K52" s="42"/>
      <c r="L52" s="42"/>
      <c r="M52" s="39">
        <f t="shared" si="7"/>
        <v>0</v>
      </c>
    </row>
    <row r="53" spans="1:13" x14ac:dyDescent="0.25">
      <c r="A53" s="63"/>
      <c r="B53" s="57"/>
      <c r="C53" s="60"/>
      <c r="D53" s="26" t="s">
        <v>4</v>
      </c>
      <c r="E53" s="42"/>
      <c r="F53" s="44"/>
      <c r="G53" s="42"/>
      <c r="H53" s="42"/>
      <c r="I53" s="42"/>
      <c r="J53" s="42"/>
      <c r="K53" s="42"/>
      <c r="L53" s="42"/>
      <c r="M53" s="39">
        <f t="shared" si="7"/>
        <v>0</v>
      </c>
    </row>
    <row r="54" spans="1:13" ht="30" x14ac:dyDescent="0.25">
      <c r="A54" s="63"/>
      <c r="B54" s="57"/>
      <c r="C54" s="60"/>
      <c r="D54" s="26" t="s">
        <v>47</v>
      </c>
      <c r="E54" s="42">
        <v>0</v>
      </c>
      <c r="F54" s="44">
        <v>1</v>
      </c>
      <c r="G54" s="42">
        <v>1</v>
      </c>
      <c r="H54" s="42">
        <v>1</v>
      </c>
      <c r="I54" s="42">
        <v>1</v>
      </c>
      <c r="J54" s="42">
        <v>1</v>
      </c>
      <c r="K54" s="42">
        <v>1</v>
      </c>
      <c r="L54" s="42">
        <v>1</v>
      </c>
      <c r="M54" s="39">
        <f t="shared" si="7"/>
        <v>7</v>
      </c>
    </row>
    <row r="55" spans="1:13" x14ac:dyDescent="0.25">
      <c r="A55" s="64"/>
      <c r="B55" s="58"/>
      <c r="C55" s="61"/>
      <c r="D55" s="26" t="s">
        <v>3</v>
      </c>
      <c r="E55" s="39"/>
      <c r="F55" s="43"/>
      <c r="G55" s="39"/>
      <c r="H55" s="39"/>
      <c r="I55" s="39"/>
      <c r="J55" s="39"/>
      <c r="K55" s="39"/>
      <c r="L55" s="39"/>
      <c r="M55" s="39">
        <f t="shared" si="7"/>
        <v>0</v>
      </c>
    </row>
    <row r="56" spans="1:13" x14ac:dyDescent="0.25">
      <c r="A56" s="56">
        <v>8</v>
      </c>
      <c r="B56" s="56" t="s">
        <v>12</v>
      </c>
      <c r="C56" s="59" t="s">
        <v>41</v>
      </c>
      <c r="D56" s="2" t="s">
        <v>1</v>
      </c>
      <c r="E56" s="39">
        <f>SUM(E57:E61)</f>
        <v>2.8242600000000002</v>
      </c>
      <c r="F56" s="43">
        <f>SUM(F57:F61)</f>
        <v>145.30000000000001</v>
      </c>
      <c r="G56" s="39">
        <f t="shared" ref="G56:H56" si="42">SUM(G57:G61)</f>
        <v>3</v>
      </c>
      <c r="H56" s="39">
        <f t="shared" si="42"/>
        <v>3</v>
      </c>
      <c r="I56" s="39">
        <f t="shared" ref="I56:L56" si="43">SUM(I57:I61)</f>
        <v>3</v>
      </c>
      <c r="J56" s="39">
        <f t="shared" si="43"/>
        <v>3</v>
      </c>
      <c r="K56" s="39">
        <f t="shared" si="43"/>
        <v>3</v>
      </c>
      <c r="L56" s="39">
        <f t="shared" si="43"/>
        <v>3</v>
      </c>
      <c r="M56" s="39">
        <f t="shared" si="7"/>
        <v>166.12426000000002</v>
      </c>
    </row>
    <row r="57" spans="1:13" x14ac:dyDescent="0.25">
      <c r="A57" s="57"/>
      <c r="B57" s="57"/>
      <c r="C57" s="60"/>
      <c r="D57" s="2" t="s">
        <v>6</v>
      </c>
      <c r="E57" s="40"/>
      <c r="F57" s="40"/>
      <c r="G57" s="40"/>
      <c r="H57" s="40"/>
      <c r="I57" s="40"/>
      <c r="J57" s="40"/>
      <c r="K57" s="40"/>
      <c r="L57" s="40"/>
      <c r="M57" s="39">
        <f t="shared" si="7"/>
        <v>0</v>
      </c>
    </row>
    <row r="58" spans="1:13" x14ac:dyDescent="0.25">
      <c r="A58" s="57"/>
      <c r="B58" s="57"/>
      <c r="C58" s="60"/>
      <c r="D58" s="2" t="s">
        <v>5</v>
      </c>
      <c r="E58" s="39"/>
      <c r="F58" s="43"/>
      <c r="G58" s="39"/>
      <c r="H58" s="39"/>
      <c r="I58" s="39"/>
      <c r="J58" s="39"/>
      <c r="K58" s="39"/>
      <c r="L58" s="39"/>
      <c r="M58" s="39">
        <f t="shared" si="7"/>
        <v>0</v>
      </c>
    </row>
    <row r="59" spans="1:13" x14ac:dyDescent="0.25">
      <c r="A59" s="57"/>
      <c r="B59" s="57"/>
      <c r="C59" s="60"/>
      <c r="D59" s="2" t="s">
        <v>4</v>
      </c>
      <c r="E59" s="39"/>
      <c r="F59" s="43"/>
      <c r="G59" s="39"/>
      <c r="H59" s="39"/>
      <c r="I59" s="39"/>
      <c r="J59" s="39"/>
      <c r="K59" s="39"/>
      <c r="L59" s="39"/>
      <c r="M59" s="39">
        <f t="shared" si="7"/>
        <v>0</v>
      </c>
    </row>
    <row r="60" spans="1:13" ht="30" x14ac:dyDescent="0.25">
      <c r="A60" s="57"/>
      <c r="B60" s="57"/>
      <c r="C60" s="60"/>
      <c r="D60" s="2" t="s">
        <v>47</v>
      </c>
      <c r="E60" s="40">
        <v>2.8242600000000002</v>
      </c>
      <c r="F60" s="40">
        <v>145.30000000000001</v>
      </c>
      <c r="G60" s="40">
        <v>3</v>
      </c>
      <c r="H60" s="40">
        <v>3</v>
      </c>
      <c r="I60" s="40">
        <v>3</v>
      </c>
      <c r="J60" s="40">
        <v>3</v>
      </c>
      <c r="K60" s="40">
        <v>3</v>
      </c>
      <c r="L60" s="40">
        <v>3</v>
      </c>
      <c r="M60" s="39">
        <f t="shared" si="7"/>
        <v>166.12426000000002</v>
      </c>
    </row>
    <row r="61" spans="1:13" x14ac:dyDescent="0.25">
      <c r="A61" s="58"/>
      <c r="B61" s="58"/>
      <c r="C61" s="61"/>
      <c r="D61" s="2" t="s">
        <v>3</v>
      </c>
      <c r="E61" s="39"/>
      <c r="F61" s="43"/>
      <c r="G61" s="39"/>
      <c r="H61" s="39"/>
      <c r="I61" s="39"/>
      <c r="J61" s="39"/>
      <c r="K61" s="39"/>
      <c r="L61" s="39"/>
      <c r="M61" s="39">
        <f t="shared" si="7"/>
        <v>0</v>
      </c>
    </row>
    <row r="62" spans="1:13" x14ac:dyDescent="0.25">
      <c r="A62" s="56">
        <v>9</v>
      </c>
      <c r="B62" s="56" t="s">
        <v>12</v>
      </c>
      <c r="C62" s="59" t="s">
        <v>42</v>
      </c>
      <c r="D62" s="35" t="s">
        <v>1</v>
      </c>
      <c r="E62" s="39">
        <f>SUM(E63:E67)</f>
        <v>1374.6138900000001</v>
      </c>
      <c r="F62" s="43">
        <f>SUM(F63:F67)</f>
        <v>2614.9539999999997</v>
      </c>
      <c r="G62" s="39">
        <f t="shared" ref="G62:H62" si="44">SUM(G63:G67)</f>
        <v>1793.22</v>
      </c>
      <c r="H62" s="39">
        <f t="shared" si="44"/>
        <v>1774.02</v>
      </c>
      <c r="I62" s="39">
        <f t="shared" ref="I62:L62" si="45">SUM(I63:I67)</f>
        <v>1774.02</v>
      </c>
      <c r="J62" s="39">
        <f t="shared" si="45"/>
        <v>1774.02</v>
      </c>
      <c r="K62" s="39">
        <f t="shared" si="45"/>
        <v>1774.02</v>
      </c>
      <c r="L62" s="39">
        <f t="shared" si="45"/>
        <v>1774.02</v>
      </c>
      <c r="M62" s="39">
        <f t="shared" si="7"/>
        <v>14652.887890000002</v>
      </c>
    </row>
    <row r="63" spans="1:13" x14ac:dyDescent="0.25">
      <c r="A63" s="57"/>
      <c r="B63" s="57"/>
      <c r="C63" s="60"/>
      <c r="D63" s="35" t="s">
        <v>6</v>
      </c>
      <c r="E63" s="40"/>
      <c r="F63" s="40"/>
      <c r="G63" s="40"/>
      <c r="H63" s="40"/>
      <c r="I63" s="40"/>
      <c r="J63" s="40"/>
      <c r="K63" s="40"/>
      <c r="L63" s="40"/>
      <c r="M63" s="39">
        <f t="shared" si="7"/>
        <v>0</v>
      </c>
    </row>
    <row r="64" spans="1:13" ht="15.6" customHeight="1" x14ac:dyDescent="0.25">
      <c r="A64" s="57"/>
      <c r="B64" s="57"/>
      <c r="C64" s="60"/>
      <c r="D64" s="35" t="s">
        <v>5</v>
      </c>
      <c r="E64" s="39"/>
      <c r="F64" s="43">
        <v>900</v>
      </c>
      <c r="G64" s="39"/>
      <c r="H64" s="39"/>
      <c r="I64" s="39"/>
      <c r="J64" s="39"/>
      <c r="K64" s="39"/>
      <c r="L64" s="39"/>
      <c r="M64" s="39">
        <f t="shared" si="7"/>
        <v>900</v>
      </c>
    </row>
    <row r="65" spans="1:13" x14ac:dyDescent="0.25">
      <c r="A65" s="57"/>
      <c r="B65" s="57"/>
      <c r="C65" s="60"/>
      <c r="D65" s="35" t="s">
        <v>4</v>
      </c>
      <c r="E65" s="39"/>
      <c r="F65" s="43"/>
      <c r="G65" s="39"/>
      <c r="H65" s="39"/>
      <c r="I65" s="39"/>
      <c r="J65" s="39"/>
      <c r="K65" s="39"/>
      <c r="L65" s="39"/>
      <c r="M65" s="39">
        <f t="shared" si="7"/>
        <v>0</v>
      </c>
    </row>
    <row r="66" spans="1:13" ht="30" x14ac:dyDescent="0.25">
      <c r="A66" s="57"/>
      <c r="B66" s="57"/>
      <c r="C66" s="60"/>
      <c r="D66" s="35" t="s">
        <v>47</v>
      </c>
      <c r="E66" s="39">
        <v>1374.6138900000001</v>
      </c>
      <c r="F66" s="43">
        <v>1714.954</v>
      </c>
      <c r="G66" s="39">
        <v>1793.22</v>
      </c>
      <c r="H66" s="39">
        <v>1774.02</v>
      </c>
      <c r="I66" s="39">
        <v>1774.02</v>
      </c>
      <c r="J66" s="39">
        <v>1774.02</v>
      </c>
      <c r="K66" s="39">
        <v>1774.02</v>
      </c>
      <c r="L66" s="39">
        <v>1774.02</v>
      </c>
      <c r="M66" s="39">
        <f t="shared" si="7"/>
        <v>13752.887890000002</v>
      </c>
    </row>
    <row r="67" spans="1:13" x14ac:dyDescent="0.25">
      <c r="A67" s="58"/>
      <c r="B67" s="58"/>
      <c r="C67" s="61"/>
      <c r="D67" s="35" t="s">
        <v>3</v>
      </c>
      <c r="E67" s="36"/>
      <c r="F67" s="45"/>
      <c r="G67" s="36"/>
      <c r="H67" s="36"/>
      <c r="I67" s="36"/>
      <c r="J67" s="36"/>
      <c r="K67" s="36"/>
      <c r="L67" s="36"/>
      <c r="M67" s="36">
        <f t="shared" si="7"/>
        <v>0</v>
      </c>
    </row>
    <row r="68" spans="1:13" x14ac:dyDescent="0.25">
      <c r="F68" s="47"/>
    </row>
    <row r="69" spans="1:13" x14ac:dyDescent="0.25">
      <c r="F69" s="47"/>
    </row>
  </sheetData>
  <mergeCells count="37"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  <mergeCell ref="A21:A26"/>
    <mergeCell ref="B21:B26"/>
    <mergeCell ref="C21:C26"/>
    <mergeCell ref="A27:A32"/>
    <mergeCell ref="B27:B32"/>
    <mergeCell ref="C27:C32"/>
    <mergeCell ref="A33:A37"/>
    <mergeCell ref="B33:B37"/>
    <mergeCell ref="C33:C37"/>
    <mergeCell ref="A38:A43"/>
    <mergeCell ref="B38:B43"/>
    <mergeCell ref="C38:C43"/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Shuni</cp:lastModifiedBy>
  <cp:lastPrinted>2023-09-27T08:44:07Z</cp:lastPrinted>
  <dcterms:created xsi:type="dcterms:W3CDTF">2013-09-21T13:32:11Z</dcterms:created>
  <dcterms:modified xsi:type="dcterms:W3CDTF">2025-02-05T09:01:57Z</dcterms:modified>
</cp:coreProperties>
</file>